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\OneDrive\Desktop\LUZ RODRIGUEZ\MUNICIPIO DE FUNDACION\DAF-CM-2026-0001\"/>
    </mc:Choice>
  </mc:AlternateContent>
  <xr:revisionPtr revIDLastSave="0" documentId="8_{F1A7F61F-C10D-4057-B5BB-6515A8FBFE02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Presupuesto LISTO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TC220">'[1]M.O.'!$C$517</definedName>
    <definedName name="_mur6" localSheetId="0">#REF!</definedName>
    <definedName name="_mur6">#REF!</definedName>
    <definedName name="_PH140">[2]Ins!$E$730</definedName>
    <definedName name="_PH160">[2]Ins!$E$731</definedName>
    <definedName name="_PH180">[2]Ins!$E$732</definedName>
    <definedName name="_PH210">[2]Ins!$E$733</definedName>
    <definedName name="_PH240">[2]Ins!$E$734</definedName>
    <definedName name="_PH250">[2]Ins!$E$735</definedName>
    <definedName name="_PH260">[2]Ins!$E$736</definedName>
    <definedName name="_PH280">[2]Ins!$E$737</definedName>
    <definedName name="_PH300">[2]Ins!$E$738</definedName>
    <definedName name="_PH315">[2]Ins!$E$739</definedName>
    <definedName name="_PH350">[2]Ins!$E$740</definedName>
    <definedName name="_PH400">[2]Ins!$E$741</definedName>
    <definedName name="ABANICOCONLUZ">[1]Materiales!$E$58</definedName>
    <definedName name="ABANICOSINLUZ">[1]Materiales!$E$59</definedName>
    <definedName name="ACR">[1]Materiales!$E$36</definedName>
    <definedName name="ALAMBRENo12">[1]Materiales!$E$755</definedName>
    <definedName name="ALAMBREVARILLA">[1]Materiales!$E$661</definedName>
    <definedName name="ALAMBREVINIL12">[1]Materiales!$E$758</definedName>
    <definedName name="AMARREVARILLA20">'[1]M.O.'!$C$110</definedName>
    <definedName name="AMARREVARILLA40">'[1]M.O.'!$C$111</definedName>
    <definedName name="AMARREVARILLA80">'[1]M.O.'!$C$113</definedName>
    <definedName name="ARANDELAINODORO">[1]Materiales!$E$496</definedName>
    <definedName name="_xlnm.Print_Area" localSheetId="0">'Presupuesto LISTO'!$A$1:$G$29</definedName>
    <definedName name="ARENAA">[1]Materiales!$E$6</definedName>
    <definedName name="ARENAAZUL">[2]Ins!$E$25</definedName>
    <definedName name="ARENAG">[2]Ins!$E$26</definedName>
    <definedName name="ARENAL">[1]Materiales!$E$9</definedName>
    <definedName name="AYUDANTE">'[1]M.O.'!$C$8</definedName>
    <definedName name="Beg_Bal" localSheetId="0">#REF!</definedName>
    <definedName name="Beg_Bal">#REF!</definedName>
    <definedName name="BLOCK4">[3]analisis!$F$106</definedName>
    <definedName name="BLOCK6">[3]analisis!$F$139</definedName>
    <definedName name="BLOCK640">[3]analisis!$F$128</definedName>
    <definedName name="BLOQUE4">[1]Materiales!$E$651</definedName>
    <definedName name="BLOQUE6">[1]Materiales!$E$652</definedName>
    <definedName name="CACEROCOLML">'[1]M.O.'!$C$959</definedName>
    <definedName name="CACEROML">'[1]M.O.'!$C$961</definedName>
    <definedName name="CACEROVIGAML">'[1]M.O.'!$C$967</definedName>
    <definedName name="CACEROZAP">'[1]M.O.'!$C$969</definedName>
    <definedName name="CAJAMETAL2X4DE1_2">[1]Materiales!$E$766</definedName>
    <definedName name="CAJAMETAL2X4DE3_4">[1]Materiales!$E$767</definedName>
    <definedName name="CAL">[2]Ins!$E$317</definedName>
    <definedName name="CALICHE">[1]Materiales!$E$10</definedName>
    <definedName name="cant" localSheetId="0">#REF!</definedName>
    <definedName name="cant">#REF!</definedName>
    <definedName name="CANTO">[3]analisis!$F$443</definedName>
    <definedName name="CB">[2]Ins!$E$318</definedName>
    <definedName name="CBAJVEN3">'[1]M.O.'!$C$594</definedName>
    <definedName name="CBAJVEN4">'[1]M.O.'!$C$595</definedName>
    <definedName name="CBLOCK4">'[1]M.O.'!$C$21</definedName>
    <definedName name="CBLOCK6">'[1]M.O.'!$C$23</definedName>
    <definedName name="CBLOCK8">'[1]M.O.'!$C$25</definedName>
    <definedName name="CBREAKERS">'[1]M.O.'!$C$489</definedName>
    <definedName name="CDES2">'[1]M.O.'!$C$646</definedName>
    <definedName name="CDES3">'[1]M.O.'!$C$647</definedName>
    <definedName name="CDESPISPARR2">'[1]M.O.'!$C$649</definedName>
    <definedName name="CDESPLU3">'[1]M.O.'!$C$630</definedName>
    <definedName name="CDESPLU4">'[1]M.O.'!$C$631</definedName>
    <definedName name="CDUCHA">'[1]M.O.'!$C$803</definedName>
    <definedName name="CEMEB">[1]Materiales!$E$17</definedName>
    <definedName name="CEMEG">[1]Materiales!$E$15</definedName>
    <definedName name="CEMENTOPVC">[1]Materiales!$E$24</definedName>
    <definedName name="Cer" localSheetId="0">#REF!</definedName>
    <definedName name="Cer">#REF!</definedName>
    <definedName name="CERBB">[1]Materiales!$E$28</definedName>
    <definedName name="Cerp" localSheetId="0">#REF!</definedName>
    <definedName name="Cerp">#REF!</definedName>
    <definedName name="CFREGADERO1CAMARA">'[1]M.O.'!$C$809</definedName>
    <definedName name="CFREGADERO2CAMARAS">'[1]M.O.'!$C$810</definedName>
    <definedName name="CG">[2]Ins!$E$319</definedName>
    <definedName name="CINO">'[1]M.O.'!$C$820</definedName>
    <definedName name="CINT1">'[1]M.O.'!$C$505</definedName>
    <definedName name="CINT2">'[1]M.O.'!$C$506</definedName>
    <definedName name="CINT3">'[1]M.O.'!$C$507</definedName>
    <definedName name="CINT3V">'[1]M.O.'!$C$508</definedName>
    <definedName name="CINT4V">'[1]M.O.'!$C$509</definedName>
    <definedName name="CLAVADERO1CV">'[1]M.O.'!$C$866</definedName>
    <definedName name="CLAVADERO2CV">'[1]M.O.'!$C$868</definedName>
    <definedName name="CLAVPED">'[1]M.O.'!$C$834</definedName>
    <definedName name="CLLAVEDUCHA">'[1]M.O.'!$C$804</definedName>
    <definedName name="CLUCES">'[1]M.O.'!$C$513</definedName>
    <definedName name="CODO1_2HG">[1]Materiales!$E$392</definedName>
    <definedName name="CODO3X45DRENAJE">[1]Materiales!$F$262</definedName>
    <definedName name="CODO4X45">[1]Materiales!$F$263</definedName>
    <definedName name="CODODRENAJE2X45">[1]Materiales!$F$261</definedName>
    <definedName name="CODODRENAJE2X90">[1]Materiales!$F$257</definedName>
    <definedName name="CODODRENAJE3X90">[1]Materiales!$F$258</definedName>
    <definedName name="CODODRENAJE4X90">[1]Materiales!$F$259</definedName>
    <definedName name="CODOPVC1_2X90">[1]Materiales!$F$213</definedName>
    <definedName name="CODOPVC3_4X90">[1]Materiales!$F$214</definedName>
    <definedName name="CODOPVC3X90">[1]Materiales!$F$218</definedName>
    <definedName name="COL">'[4]PRES no'!$E$116</definedName>
    <definedName name="colum" localSheetId="0">#REF!</definedName>
    <definedName name="colum">#REF!</definedName>
    <definedName name="CORINAL12FALDA">'[1]M.O.'!$C$838</definedName>
    <definedName name="CPANEL">'[1]M.O.'!$C$514</definedName>
    <definedName name="CSALIDA12">'[1]M.O.'!$C$852</definedName>
    <definedName name="CSALIDAINOD">'[1]M.O.'!$C$856</definedName>
    <definedName name="CTC">'[1]M.O.'!$C$516</definedName>
    <definedName name="CUBREFALTA3_8">[1]Materiales!$E$535</definedName>
    <definedName name="CZOCGRAPISO">'[1]M.O.'!$C$175</definedName>
    <definedName name="Data" localSheetId="0">#REF!</definedName>
    <definedName name="Data">#REF!</definedName>
    <definedName name="DERRETIDO">[1]Materiales!$E$21</definedName>
    <definedName name="DESAGUEFREGADERO">[1]Materiales!$E$540</definedName>
    <definedName name="DINT">'[4]PRES no'!$E$119</definedName>
    <definedName name="Duc" localSheetId="0">#REF!</definedName>
    <definedName name="Duc">#REF!</definedName>
    <definedName name="DUCHA">[1]Materiales!$E$541</definedName>
    <definedName name="DUROCK">[5]Analisis!$F$1187</definedName>
    <definedName name="ECON">[1]Materiales!$E$37</definedName>
    <definedName name="EMPINTMA">[3]analisis!$F$399</definedName>
    <definedName name="End_Bal" localSheetId="0">#REF!</definedName>
    <definedName name="End_Bal">#REF!</definedName>
    <definedName name="EPOX">[1]Materiales!$E$39</definedName>
    <definedName name="Exc" localSheetId="0">#REF!</definedName>
    <definedName name="Exc">#REF!</definedName>
    <definedName name="EXCCALMANO5">'[1]M.O.'!$C$522</definedName>
    <definedName name="EXCTIERRAMANO5">'[1]M.O.'!$C$538</definedName>
    <definedName name="Extra_Pay" localSheetId="0">#REF!</definedName>
    <definedName name="Extra_Pay">#REF!</definedName>
    <definedName name="fino" localSheetId="0">#REF!</definedName>
    <definedName name="fino">#REF!</definedName>
    <definedName name="FINOTECHOINCL">[3]analisis!$F$5386</definedName>
    <definedName name="FLUXOMETROINODORO">[2]Ins!$E$194</definedName>
    <definedName name="Frag" localSheetId="0">#REF!</definedName>
    <definedName name="Frag">#REF!</definedName>
    <definedName name="FREG2HG">[6]Ana!$F$3890</definedName>
    <definedName name="FREGDOBLE">[1]Materiales!$E$545</definedName>
    <definedName name="FREGSENCILLO">[1]Materiales!$E$544</definedName>
    <definedName name="Full_Print" localSheetId="0">#REF!</definedName>
    <definedName name="Full_Print">#REF!</definedName>
    <definedName name="gabc" localSheetId="0">#REF!</definedName>
    <definedName name="gabc">#REF!</definedName>
    <definedName name="gabp" localSheetId="0">#REF!</definedName>
    <definedName name="gabp">#REF!</definedName>
    <definedName name="GASOLINA">[2]Ins!$E$582</definedName>
    <definedName name="GLOBO6">[1]Materiales!$E$55</definedName>
    <definedName name="GLOBO8">[1]Materiales!$E$56</definedName>
    <definedName name="GRANITO">[5]Analisis!$E$157</definedName>
    <definedName name="GRAVAL">[1]Materiales!$E$8</definedName>
    <definedName name="HACOL60601244012138A20LIG">[7]Ana!$F$683</definedName>
    <definedName name="HARAMPA121244012A2038A20LIGWIN">[3]analisis!$F$1866</definedName>
    <definedName name="HAVIGA3060124604123838A25LIGWIN">[6]Ana!$F$2042</definedName>
    <definedName name="HAZCH4013540812C634ADLIG">[8]Ana!$F$2673</definedName>
    <definedName name="HAZM452013533838A25LIG">[3]analisis!$F$3019</definedName>
    <definedName name="Header_Row" localSheetId="0">ROW(#REF!)</definedName>
    <definedName name="Header_Row">ROW(#REF!)</definedName>
    <definedName name="HORM">[9]Analisis1!$E$13</definedName>
    <definedName name="HORM124">[3]analisis!$F$3302</definedName>
    <definedName name="HORM124LIGADORA">[3]analisis!$F$3309</definedName>
    <definedName name="HORM124LIGAWINCHE">[3]analisis!$F$3316</definedName>
    <definedName name="HORM124M">[5]Analisis!$F$1048</definedName>
    <definedName name="HORM135">[3]analisis!$F$3281</definedName>
    <definedName name="HORM135LIGADORA">[3]analisis!$F$3288</definedName>
    <definedName name="HORM135LIGAWINCHE">[3]analisis!$F$3295</definedName>
    <definedName name="HORM135M">[5]Analisis!$F$1024</definedName>
    <definedName name="HORM140">[3]analisis!$F$3138</definedName>
    <definedName name="HORM180">[3]analisis!$F$3148</definedName>
    <definedName name="HORM210">[3]analisis!$F$3153</definedName>
    <definedName name="HORM240">[3]analisis!$F$3158</definedName>
    <definedName name="INO">[1]Materiales!$E$63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RUPTOR3VIAS">[1]Materiales!$E$787</definedName>
    <definedName name="INTERRUPTOR4VIAS">[1]Materiales!$E$788</definedName>
    <definedName name="INTERRUPTORDOBLE">[1]Materiales!$E$785</definedName>
    <definedName name="INTERRUPTORSENCILLO">[1]Materiales!$E$784</definedName>
    <definedName name="INTERRUPTORTRIPLE">[1]Materiales!$E$786</definedName>
    <definedName name="ints" localSheetId="0">#REF!</definedName>
    <definedName name="ints">#REF!</definedName>
    <definedName name="JUNTACERA">[1]Materiales!$E$564</definedName>
    <definedName name="LAMP">[1]Materiales!$E$57</definedName>
    <definedName name="LAMPSECADOR">[1]Materiales!$E$60</definedName>
    <definedName name="Last_Row">#N/A</definedName>
    <definedName name="LATEX">[2]Ins!$E$859</definedName>
    <definedName name="Lav" localSheetId="0">#REF!</definedName>
    <definedName name="Lav">#REF!</definedName>
    <definedName name="LAVADERODOBLE">[1]Materiales!$E$566</definedName>
    <definedName name="LAVADEROSENCILLO">[1]Materiales!$E$565</definedName>
    <definedName name="LAVAMANOS">[1]Materiales!$E$568</definedName>
    <definedName name="Lavm" localSheetId="0">#REF!</definedName>
    <definedName name="Lavm">#REF!</definedName>
    <definedName name="LAVMSERBCO">[8]Ana!$F$4203</definedName>
    <definedName name="LLAVEANGULAR1_2O3_8">[1]Materiales!$E$572</definedName>
    <definedName name="LLAVECHORRO1_2">[1]Materiales!$E$573</definedName>
    <definedName name="LLENADOHUECOS20">'[1]M.O.'!$C$114</definedName>
    <definedName name="LLENADOHUECOS40">'[1]M.O.'!$C$115</definedName>
    <definedName name="LLENADOHUECOS80">'[1]M.O.'!$C$117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SA">'[4]PRES no'!$E$118</definedName>
    <definedName name="luz" localSheetId="0">#REF!</definedName>
    <definedName name="luz">#REF!</definedName>
    <definedName name="MA">'[1]MANO DE OBRA'!$C$10</definedName>
    <definedName name="MALLA2.315X15">[1]Materiales!$D$708</definedName>
    <definedName name="MANT">[1]Materiales!$E$38</definedName>
    <definedName name="MARMOLITE">[5]Analisis!$E$156</definedName>
    <definedName name="Mez" localSheetId="0">#REF!</definedName>
    <definedName name="Mez">#REF!</definedName>
    <definedName name="MEZCALAREPMOR">[3]analisis!$F$4415</definedName>
    <definedName name="MEZCLA1.3">[5]Analisis!$F$22</definedName>
    <definedName name="MEZCLA1.4">[5]Analisis!$F$36</definedName>
    <definedName name="MEZCLADORAFREGADERO">[1]Materiales!$E$582</definedName>
    <definedName name="MEZCLLAVSENC">[1]Materiales!$E$585</definedName>
    <definedName name="MEZEMP">[3]analisis!$F$4397</definedName>
    <definedName name="MOACERA">'[1]M.O.'!$C$41</definedName>
    <definedName name="MOCANTOS">'[1]M.O.'!$C$51</definedName>
    <definedName name="MOCARETEO">'[1]M.O.'!$C$53</definedName>
    <definedName name="MOCERCRI1520PARED">'[1]M.O.'!$C$189</definedName>
    <definedName name="MODESAGUE3Y4">'[1]M.O.'!$C$647</definedName>
    <definedName name="MOEMPANETECOL">'[1]M.O.'!$C$55</definedName>
    <definedName name="MOEMPANETEINT">'[1]M.O.'!$C$58</definedName>
    <definedName name="MOEMPANETERASGADO">'[1]M.O.'!$C$61</definedName>
    <definedName name="MOEMPANETETECHO1">'[1]M.O.'!$C$63</definedName>
    <definedName name="MOESTRIAS">'[1]M.O.'!$C$66</definedName>
    <definedName name="MOFINOHOR">'[1]M.O.'!$C$276</definedName>
    <definedName name="MOFINOINCL">'[1]M.O.'!$C$277</definedName>
    <definedName name="MOFRAGUACHE">'[1]M.O.'!$C$67</definedName>
    <definedName name="MOGOTEROCOL">'[1]M.O.'!$C$68</definedName>
    <definedName name="MOGOTERORAN">'[1]M.O.'!$C$69</definedName>
    <definedName name="MOGRANITO30">'[1]M.O.'!$C$144</definedName>
    <definedName name="MOLIGADORA">'[1]M.O.'!$C$954</definedName>
    <definedName name="MONATILLA">'[1]M.O.'!$C$73</definedName>
    <definedName name="MOPIEDRA">'[1]M.O.'!$C$570</definedName>
    <definedName name="MOPINTURAAGUA">'[1]M.O.'!$C$557</definedName>
    <definedName name="MOPINTURABARNIZ">'[1]M.O.'!$C$551</definedName>
    <definedName name="MOPINTURAMANT">'[1]M.O.'!$C$566</definedName>
    <definedName name="MOPISOCERCRI11520">'[1]M.O.'!$C$134</definedName>
    <definedName name="MORESANE">'[1]M.O.'!$C$78</definedName>
    <definedName name="MORTERO1.10">[5]Analisis!$F$58</definedName>
    <definedName name="MORTERO1.2">[5]Analisis!$F$44</definedName>
    <definedName name="MORTERO1.3">[5]Analisis!$F$22</definedName>
    <definedName name="MORTERO1.4">[5]Analisis!$F$36</definedName>
    <definedName name="MORTERO110">[3]analisis!$F$4421</definedName>
    <definedName name="MORTERO12">[3]analisis!$F$4410</definedName>
    <definedName name="MORTERO13">[3]analisis!$F$4392</definedName>
    <definedName name="MORTERO14">[3]analisis!$F$4403</definedName>
    <definedName name="MOVACIADO">'[1]M.O.'!$C$953</definedName>
    <definedName name="MOZABALETATECHO">'[1]M.O.'!$C$279</definedName>
    <definedName name="nada" localSheetId="0">'[10]Pres '!#REF!</definedName>
    <definedName name="nada">'[10]Pres '!#REF!</definedName>
    <definedName name="NIPLE1_2X4HG">[1]Materiales!$E$418</definedName>
    <definedName name="NIPLE3_8">[1]Materiales!$E$586</definedName>
    <definedName name="Num_Pmt_Per_Year" localSheetId="0">#REF!</definedName>
    <definedName name="Num_Pmt_Per_Year">#REF!</definedName>
    <definedName name="Number_of_Payments" localSheetId="0">MATCH(0.01,'Presupuesto LISTO'!End_Bal,-1)+1</definedName>
    <definedName name="Number_of_Payments">MATCH(0.01,End_Bal,-1)+1</definedName>
    <definedName name="OP.1">'[1]MANO DE OBRA'!$C$9</definedName>
    <definedName name="OP.2">'[1]MANO DE OBRA'!$C$8</definedName>
    <definedName name="Ori" localSheetId="0">#REF!</definedName>
    <definedName name="Ori">#REF!</definedName>
    <definedName name="ORINAL12">[2]Ins!$E$175</definedName>
    <definedName name="PACERO12">[2]Ins!$E$11</definedName>
    <definedName name="PACERO1225">[2]Ins!$E$12</definedName>
    <definedName name="PACERO14">[2]Ins!$E$8</definedName>
    <definedName name="PACERO38">[2]Ins!$E$9</definedName>
    <definedName name="PACERO3825">[2]Ins!$E$10</definedName>
    <definedName name="PACERO6012">[2]Ins!$E$17</definedName>
    <definedName name="PACERO601225">[2]Ins!$E$18</definedName>
    <definedName name="PACERO6034">[2]Ins!$E$19</definedName>
    <definedName name="PANEL30ESPACIOS">[5]Analisis!$F$408</definedName>
    <definedName name="pañe" localSheetId="0">#REF!</definedName>
    <definedName name="pañe">#REF!</definedName>
    <definedName name="pañet" localSheetId="0">#REF!</definedName>
    <definedName name="pañe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DATE(YEAR('Presupuesto LISTO'!Loan_Start),MONTH('Presupuesto LISTO'!Loan_Start)+Payment_Number,DAY('Presupuesto LISTO'!Loan_Start))</definedName>
    <definedName name="Payment_Date">DATE(YEAR(Loan_Start),MONTH(Loan_Start)+Payment_Number,DAY(Loan_Start))</definedName>
    <definedName name="PEON">'[1]M.O.'!$C$15</definedName>
    <definedName name="PERFIL4X4">[1]Materiales!$E$881</definedName>
    <definedName name="PHCH23BCO">[11]Ins!$E$534</definedName>
    <definedName name="pint" localSheetId="0">#REF!</definedName>
    <definedName name="pint">#REF!</definedName>
    <definedName name="PLAT">'[4]PRES no'!$E$115</definedName>
    <definedName name="PLAVBCO">[2]Ins!$E$158</definedName>
    <definedName name="PLAVBCOPEQ">[2]Ins!$E$159</definedName>
    <definedName name="PLIGADORA2">[2]Ins!$E$584</definedName>
    <definedName name="pol" localSheetId="0">#REF!</definedName>
    <definedName name="pol">#REF!</definedName>
    <definedName name="pold" localSheetId="0">#REF!</definedName>
    <definedName name="pold">#REF!</definedName>
    <definedName name="PORCELANATO">[1]Materiales!$E$33</definedName>
    <definedName name="PPINTACRIBCO">[2]Ins!$E$854</definedName>
    <definedName name="PPINTEPOX">[2]Ins!$E$858</definedName>
    <definedName name="PPINTMAN">[2]Ins!$E$860</definedName>
    <definedName name="Princ" localSheetId="0">#REF!</definedName>
    <definedName name="Princ">#REF!</definedName>
    <definedName name="Print_Area_Reset" localSheetId="0">OFFSET('Presupuesto LISTO'!Full_Print,0,0,[12]!Last_Row)</definedName>
    <definedName name="Print_Area_Reset">OFFSET(Full_Print,0,0,Last_Row)</definedName>
    <definedName name="Pualdo" localSheetId="0">#REF!</definedName>
    <definedName name="Pualdo">#REF!</definedName>
    <definedName name="pualse" localSheetId="0">#REF!</definedName>
    <definedName name="pualse">#REF!</definedName>
    <definedName name="PULIDOYBRILLADO">[5]Analisis!$E$1515</definedName>
    <definedName name="PVC3_4">[1]Materiales!$E$72</definedName>
    <definedName name="PWINCHE2000K">[2]Ins!$E$592</definedName>
    <definedName name="RED1_2A3_8HG">[1]Materiales!$E$433</definedName>
    <definedName name="Reg" localSheetId="0">#REF!</definedName>
    <definedName name="Reg">#REF!</definedName>
    <definedName name="REGLAEMPAÑETE">[1]Materiales!$E$640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MIGL">[1]Materiales!$E$42</definedName>
    <definedName name="Sheet" localSheetId="0">#REF!</definedName>
    <definedName name="Sheet">#REF!</definedName>
    <definedName name="SIFON2">[1]Materiales!$F$266</definedName>
    <definedName name="SIFONLAV1_4PVC">[1]Materiales!$E$598</definedName>
    <definedName name="SILICONTUBO">[1]Materiales!$E$613</definedName>
    <definedName name="sub" localSheetId="0">'[10]Pres '!#REF!</definedName>
    <definedName name="sub">'[10]Pres '!#REF!</definedName>
    <definedName name="Subtotal" localSheetId="0">'[10]Pres '!#REF!</definedName>
    <definedName name="Subtotal">'[10]Pres '!#REF!</definedName>
    <definedName name="TAPE3M">[1]Materiales!$E$817</definedName>
    <definedName name="TEE1_2HG">[1]Materiales!$E$464</definedName>
    <definedName name="TEFLON">[1]Materiales!$E$447</definedName>
    <definedName name="THINN">[1]Materiales!$E$46</definedName>
    <definedName name="THINNER">[2]Ins!$E$862</definedName>
    <definedName name="_xlnm.Print_Titles" localSheetId="0">'Presupuesto LISTO'!$12:$12</definedName>
    <definedName name="TNC">'[1]MANO DE OBRA'!$C$4</definedName>
    <definedName name="TOMACORRIENTE110">[1]Materiales!$E$822</definedName>
    <definedName name="TOMACORRIENTE220">[1]Materiales!$E$823</definedName>
    <definedName name="TORNILLOINODORO">[1]Materiales!$E$600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AFICO">[1]Materiales!$E$45</definedName>
    <definedName name="TUBO1_2HG">[1]Materiales!$E$473</definedName>
    <definedName name="TUBO3DRENAJE">[1]Materiales!$F$80</definedName>
    <definedName name="TUBO4DRENAJE">[1]Materiales!$F$81</definedName>
    <definedName name="TUBODRENAJE11_2">[1]Materiales!$F$78</definedName>
    <definedName name="TUBOFLEXIBLEINODORO">[1]Materiales!$E$606</definedName>
    <definedName name="TUBOFLEXLAV">[1]Materiales!$E$605</definedName>
    <definedName name="TUBOSDR26_2">[1]Materiales!$F$127</definedName>
    <definedName name="TUBOSDR261_2">[1]Materiales!$F$123</definedName>
    <definedName name="TUBOSDR41_2">[1]Materiales!$F$96</definedName>
    <definedName name="TUBOSDR41DE4">[1]Materiales!$F$98</definedName>
    <definedName name="TUBOSRD41_3">[1]Materiales!$F$97</definedName>
    <definedName name="TYDE4X2">[1]Materiales!$F$295</definedName>
    <definedName name="TYDE4X3">[1]Materiales!$F$296</definedName>
    <definedName name="UNIONUNIV1_2HG">[1]Materiales!$E$482</definedName>
    <definedName name="Values_Entered" localSheetId="0">IF('Presupuesto LISTO'!Loan_Amount*'Presupuesto LISTO'!Interest_Rate*'Presupuesto LISTO'!Loan_Years*'Presupuesto LISTO'!Loan_Start&gt;0,1,0)</definedName>
    <definedName name="Values_Entered">IF(Loan_Amount*Interest_Rate*Loan_Years*Loan_Start&gt;0,1,0)</definedName>
    <definedName name="VARILLAQQ">[1]Materiales!$E$660</definedName>
    <definedName name="Ven" localSheetId="0">#REF!</definedName>
    <definedName name="Ven">#REF!</definedName>
    <definedName name="Vent" localSheetId="0">#REF!</definedName>
    <definedName name="Vent">#REF!</definedName>
    <definedName name="Venta" localSheetId="0">#REF!</definedName>
    <definedName name="Venta">#REF!</definedName>
    <definedName name="vig" localSheetId="0">#REF!</definedName>
    <definedName name="vig">#REF!</definedName>
    <definedName name="YEEDE4">[1]Materiales!$F$300</definedName>
    <definedName name="zab" localSheetId="0">#REF!</definedName>
    <definedName name="zab">#REF!</definedName>
    <definedName name="zap6" localSheetId="0">#REF!</definedName>
    <definedName name="zap6">#REF!</definedName>
    <definedName name="zapc" localSheetId="0">#REF!</definedName>
    <definedName name="zap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3" l="1"/>
  <c r="A15" i="13" s="1"/>
  <c r="F14" i="13"/>
  <c r="F20" i="13" l="1"/>
  <c r="G19" i="13" l="1"/>
  <c r="F15" i="13" l="1"/>
  <c r="F16" i="13" l="1"/>
  <c r="G13" i="13" s="1"/>
  <c r="F18" i="13" l="1"/>
  <c r="G17" i="13" s="1"/>
  <c r="G21" i="13" s="1"/>
  <c r="G24" i="13" l="1"/>
  <c r="G26" i="13"/>
  <c r="G23" i="13"/>
  <c r="A16" i="13"/>
  <c r="G27" i="13" l="1"/>
  <c r="G25" i="13"/>
  <c r="A17" i="13"/>
  <c r="G22" i="13" l="1"/>
  <c r="G28" i="13" s="1"/>
  <c r="F11" i="1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<sst xmlns="http://schemas.openxmlformats.org/spreadsheetml/2006/main" count="35" uniqueCount="33">
  <si>
    <t>Descripción</t>
  </si>
  <si>
    <t>PRESUPUESTO</t>
  </si>
  <si>
    <t xml:space="preserve">TOTAL GENERAL </t>
  </si>
  <si>
    <t>UD</t>
  </si>
  <si>
    <t xml:space="preserve">TOTAL GENERAL        </t>
  </si>
  <si>
    <t>No.</t>
  </si>
  <si>
    <t>Cantidad</t>
  </si>
  <si>
    <t>Costo Unitario (RD$)</t>
  </si>
  <si>
    <t>Importe (RD$)</t>
  </si>
  <si>
    <t>DESCRIPCIÓN DE LA OBRA</t>
  </si>
  <si>
    <t>FECHA DE ELABORACIÓN</t>
  </si>
  <si>
    <t>SUBTOTAL GENERAL</t>
  </si>
  <si>
    <t>GASTOS INDIRECTOS</t>
  </si>
  <si>
    <t>DEPARTAMENTO DE OBRAS PUBLICAS</t>
  </si>
  <si>
    <t>DIRECCION TECNICA Y RESPONSABILIDAD ADMINISTRATIVA</t>
  </si>
  <si>
    <t>SEGUROS Y FIANZAS</t>
  </si>
  <si>
    <t>LEY 616</t>
  </si>
  <si>
    <t>CODIA</t>
  </si>
  <si>
    <t>ITBIS (18%), A LA DIRECCION TECNICA</t>
  </si>
  <si>
    <t>ml</t>
  </si>
  <si>
    <t>PRELIMINARES Y MOVIMIENTO DE TIERRA</t>
  </si>
  <si>
    <t>MISCELANEOS</t>
  </si>
  <si>
    <t xml:space="preserve">Limpieza en General </t>
  </si>
  <si>
    <t>m2</t>
  </si>
  <si>
    <t>m3</t>
  </si>
  <si>
    <t>p.a.</t>
  </si>
  <si>
    <t>AYUNTAMIENTO MUNICIPAL DE FUNDACIÓN</t>
  </si>
  <si>
    <t>Construccion de Aceras y Contenes, en la entrada del Municipio de Fundacion</t>
  </si>
  <si>
    <t>Replanteo</t>
  </si>
  <si>
    <t>Relleno compactado de acera esp. 0.10</t>
  </si>
  <si>
    <t>HORMIGON SIMPLE</t>
  </si>
  <si>
    <t xml:space="preserve">Limpieza </t>
  </si>
  <si>
    <t>Acera en hormigon violinada E=0.10m 1:2:3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</si>
</sst>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&quot;RD$&quot;* #,##0.00_);_(&quot;RD$&quot;* \(#,##0.00\);_(&quot;RD$&quot;* &quot;-&quot;??_);_(@_)"/>
    <numFmt numFmtId="169" formatCode="#,##0.00_ ;\-#,##0.00\ "/>
    <numFmt numFmtId="170" formatCode="_([$€]* #,##0.00_);_([$€]* \(#,##0.00\);_([$€]* &quot;-&quot;??_);_(@_)"/>
    <numFmt numFmtId="171" formatCode="_(* #,##0\ &quot;pta&quot;_);_(* \(#,##0\ &quot;pta&quot;\);_(* &quot;-&quot;??\ &quot;pta&quot;_);_(@_)"/>
    <numFmt numFmtId="172" formatCode="_-[$RD$-1C0A]* #,##0.00_-;\-[$RD$-1C0A]* #,##0.00_-;_-[$RD$-1C0A]* &quot;-&quot;??_-;_-@_-"/>
    <numFmt numFmtId="173" formatCode="0.0"/>
    <numFmt numFmtId="174" formatCode="_-* #,##0.00\ _€_-;\-* #,##0.00\ _€_-;_-* \-??\ _€_-;_-@_-"/>
    <numFmt numFmtId="175" formatCode="_-* #,##0.0000_-;\-* #,##0.0000_-;_-* &quot;-&quot;??_-;_-@_-"/>
    <numFmt numFmtId="176" formatCode="#,##0.00\ _€"/>
    <numFmt numFmtId="177" formatCode="[$$-409]#,##0.00_);[Red]\([$$-409]#,##0.00\)"/>
    <numFmt numFmtId="178" formatCode="0.0%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0"/>
      <name val="Century Gothic"/>
      <family val="2"/>
    </font>
    <font>
      <b/>
      <i/>
      <sz val="16"/>
      <color theme="0"/>
      <name val="Century Gothic"/>
      <family val="2"/>
    </font>
    <font>
      <sz val="12"/>
      <name val="Century Gothic"/>
      <family val="1"/>
    </font>
    <font>
      <sz val="12"/>
      <name val="TimesNewRomanPS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Tms Rmn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168" fontId="23" fillId="0" borderId="0" applyFont="0" applyFill="0" applyBorder="0" applyAlignment="0" applyProtection="0"/>
    <xf numFmtId="0" fontId="6" fillId="0" borderId="0"/>
    <xf numFmtId="0" fontId="5" fillId="0" borderId="0"/>
    <xf numFmtId="0" fontId="24" fillId="0" borderId="0"/>
    <xf numFmtId="0" fontId="9" fillId="0" borderId="0"/>
    <xf numFmtId="166" fontId="9" fillId="0" borderId="0" applyFont="0" applyFill="0" applyBorder="0" applyAlignment="0" applyProtection="0"/>
    <xf numFmtId="0" fontId="12" fillId="0" borderId="0"/>
    <xf numFmtId="0" fontId="12" fillId="0" borderId="0"/>
    <xf numFmtId="43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0"/>
    <xf numFmtId="174" fontId="9" fillId="0" borderId="0" applyBorder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3" fillId="0" borderId="0"/>
    <xf numFmtId="174" fontId="9" fillId="0" borderId="0" applyBorder="0" applyProtection="0"/>
    <xf numFmtId="168" fontId="30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7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167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175" fontId="9" fillId="0" borderId="0" applyFont="0" applyFill="0" applyBorder="0" applyAlignment="0" applyProtection="0"/>
    <xf numFmtId="39" fontId="32" fillId="0" borderId="0"/>
    <xf numFmtId="39" fontId="32" fillId="0" borderId="0"/>
    <xf numFmtId="43" fontId="9" fillId="0" borderId="0" applyFont="0" applyFill="0" applyBorder="0" applyAlignment="0" applyProtection="0"/>
    <xf numFmtId="0" fontId="9" fillId="0" borderId="0"/>
    <xf numFmtId="177" fontId="30" fillId="0" borderId="0"/>
    <xf numFmtId="165" fontId="33" fillId="0" borderId="0" applyFont="0" applyFill="0" applyBorder="0" applyAlignment="0" applyProtection="0"/>
    <xf numFmtId="0" fontId="9" fillId="0" borderId="0"/>
    <xf numFmtId="0" fontId="2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4" fillId="0" borderId="0" xfId="0" applyFont="1" applyAlignment="1">
      <alignment horizontal="center" vertical="center" wrapText="1"/>
    </xf>
    <xf numFmtId="43" fontId="18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43" fontId="14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3" fontId="18" fillId="0" borderId="0" xfId="1" applyFont="1" applyBorder="1" applyAlignment="1">
      <alignment horizontal="center" vertical="center"/>
    </xf>
    <xf numFmtId="43" fontId="18" fillId="0" borderId="0" xfId="1" applyFont="1" applyBorder="1" applyAlignment="1">
      <alignment vertical="center"/>
    </xf>
    <xf numFmtId="43" fontId="14" fillId="0" borderId="0" xfId="1" applyFont="1" applyBorder="1" applyAlignment="1">
      <alignment vertical="center" wrapText="1"/>
    </xf>
    <xf numFmtId="43" fontId="14" fillId="0" borderId="0" xfId="1" applyFont="1" applyBorder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3" fontId="13" fillId="0" borderId="0" xfId="1" applyFont="1" applyAlignment="1">
      <alignment vertical="center"/>
    </xf>
    <xf numFmtId="43" fontId="18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0" fontId="14" fillId="0" borderId="0" xfId="2" applyNumberFormat="1" applyFont="1" applyAlignment="1">
      <alignment vertical="center"/>
    </xf>
    <xf numFmtId="0" fontId="14" fillId="0" borderId="0" xfId="0" applyFont="1" applyAlignment="1">
      <alignment horizontal="justify" vertical="center"/>
    </xf>
    <xf numFmtId="43" fontId="14" fillId="0" borderId="14" xfId="9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4" fillId="2" borderId="27" xfId="18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1" xfId="15" applyFont="1" applyBorder="1" applyAlignment="1">
      <alignment horizontal="justify" vertical="center"/>
    </xf>
    <xf numFmtId="0" fontId="9" fillId="2" borderId="0" xfId="0" applyFont="1" applyFill="1" applyAlignment="1">
      <alignment vertical="center"/>
    </xf>
    <xf numFmtId="4" fontId="14" fillId="0" borderId="28" xfId="0" applyNumberFormat="1" applyFont="1" applyBorder="1" applyAlignment="1">
      <alignment vertical="center" wrapText="1"/>
    </xf>
    <xf numFmtId="0" fontId="19" fillId="3" borderId="23" xfId="18" applyFont="1" applyFill="1" applyBorder="1" applyAlignment="1">
      <alignment horizontal="center" vertical="center"/>
    </xf>
    <xf numFmtId="0" fontId="19" fillId="3" borderId="15" xfId="18" applyFont="1" applyFill="1" applyBorder="1" applyAlignment="1">
      <alignment horizontal="center" vertical="center"/>
    </xf>
    <xf numFmtId="43" fontId="19" fillId="3" borderId="22" xfId="8" applyFont="1" applyFill="1" applyBorder="1" applyAlignment="1">
      <alignment horizontal="center" vertical="center"/>
    </xf>
    <xf numFmtId="43" fontId="19" fillId="3" borderId="22" xfId="1" applyFont="1" applyFill="1" applyBorder="1" applyAlignment="1">
      <alignment horizontal="center" vertical="center" wrapText="1"/>
    </xf>
    <xf numFmtId="43" fontId="19" fillId="3" borderId="16" xfId="1" applyFont="1" applyFill="1" applyBorder="1" applyAlignment="1">
      <alignment horizontal="center" vertical="center"/>
    </xf>
    <xf numFmtId="43" fontId="19" fillId="3" borderId="5" xfId="1" applyFont="1" applyFill="1" applyBorder="1" applyAlignment="1">
      <alignment horizontal="center" vertical="center"/>
    </xf>
    <xf numFmtId="0" fontId="13" fillId="4" borderId="23" xfId="18" applyFont="1" applyFill="1" applyBorder="1" applyAlignment="1">
      <alignment horizontal="center" vertical="center" wrapText="1"/>
    </xf>
    <xf numFmtId="0" fontId="13" fillId="4" borderId="3" xfId="18" applyFont="1" applyFill="1" applyBorder="1" applyAlignment="1">
      <alignment horizontal="left" vertical="center" wrapText="1"/>
    </xf>
    <xf numFmtId="0" fontId="13" fillId="4" borderId="4" xfId="18" applyFont="1" applyFill="1" applyBorder="1" applyAlignment="1">
      <alignment horizontal="center" vertical="center" wrapText="1"/>
    </xf>
    <xf numFmtId="0" fontId="13" fillId="4" borderId="5" xfId="18" applyFont="1" applyFill="1" applyBorder="1" applyAlignment="1">
      <alignment horizontal="center" vertical="center" wrapText="1"/>
    </xf>
    <xf numFmtId="0" fontId="13" fillId="4" borderId="4" xfId="18" applyFont="1" applyFill="1" applyBorder="1" applyAlignment="1">
      <alignment horizontal="right" vertical="center"/>
    </xf>
    <xf numFmtId="0" fontId="13" fillId="4" borderId="4" xfId="18" applyFont="1" applyFill="1" applyBorder="1" applyAlignment="1">
      <alignment vertical="center"/>
    </xf>
    <xf numFmtId="43" fontId="13" fillId="4" borderId="5" xfId="1" applyFont="1" applyFill="1" applyBorder="1" applyAlignment="1">
      <alignment horizontal="right" vertical="center"/>
    </xf>
    <xf numFmtId="173" fontId="14" fillId="2" borderId="26" xfId="18" applyNumberFormat="1" applyFont="1" applyFill="1" applyBorder="1" applyAlignment="1">
      <alignment horizontal="center" vertical="center" wrapText="1"/>
    </xf>
    <xf numFmtId="3" fontId="13" fillId="4" borderId="23" xfId="18" applyNumberFormat="1" applyFont="1" applyFill="1" applyBorder="1" applyAlignment="1">
      <alignment horizontal="center" vertical="center"/>
    </xf>
    <xf numFmtId="43" fontId="13" fillId="4" borderId="5" xfId="1" applyFont="1" applyFill="1" applyBorder="1" applyAlignment="1">
      <alignment horizontal="center" vertical="center" wrapText="1"/>
    </xf>
    <xf numFmtId="0" fontId="20" fillId="3" borderId="23" xfId="18" applyFont="1" applyFill="1" applyBorder="1" applyAlignment="1">
      <alignment horizontal="center" vertical="center" wrapText="1"/>
    </xf>
    <xf numFmtId="0" fontId="19" fillId="3" borderId="4" xfId="18" applyFont="1" applyFill="1" applyBorder="1" applyAlignment="1">
      <alignment horizontal="left" vertical="center" wrapText="1"/>
    </xf>
    <xf numFmtId="0" fontId="19" fillId="3" borderId="4" xfId="18" applyFont="1" applyFill="1" applyBorder="1" applyAlignment="1">
      <alignment horizontal="center" vertical="center" wrapText="1"/>
    </xf>
    <xf numFmtId="0" fontId="13" fillId="4" borderId="4" xfId="18" applyFont="1" applyFill="1" applyBorder="1" applyAlignment="1">
      <alignment horizontal="left" vertical="center" wrapText="1"/>
    </xf>
    <xf numFmtId="9" fontId="14" fillId="0" borderId="1" xfId="26" applyFont="1" applyFill="1" applyBorder="1" applyAlignment="1">
      <alignment vertical="center" wrapText="1"/>
    </xf>
    <xf numFmtId="43" fontId="14" fillId="0" borderId="29" xfId="1" applyFont="1" applyBorder="1" applyAlignment="1">
      <alignment horizontal="center" vertical="center" wrapText="1"/>
    </xf>
    <xf numFmtId="43" fontId="13" fillId="4" borderId="9" xfId="18" applyNumberFormat="1" applyFont="1" applyFill="1" applyBorder="1" applyAlignment="1">
      <alignment horizontal="center" vertical="center" wrapText="1"/>
    </xf>
    <xf numFmtId="4" fontId="13" fillId="4" borderId="11" xfId="18" applyNumberFormat="1" applyFont="1" applyFill="1" applyBorder="1" applyAlignment="1">
      <alignment horizontal="right" vertical="center"/>
    </xf>
    <xf numFmtId="4" fontId="13" fillId="4" borderId="9" xfId="18" applyNumberFormat="1" applyFont="1" applyFill="1" applyBorder="1" applyAlignment="1">
      <alignment horizontal="right" vertical="center"/>
    </xf>
    <xf numFmtId="10" fontId="14" fillId="0" borderId="1" xfId="26" applyNumberFormat="1" applyFont="1" applyFill="1" applyBorder="1" applyAlignment="1">
      <alignment vertical="center" wrapText="1"/>
    </xf>
    <xf numFmtId="4" fontId="27" fillId="0" borderId="28" xfId="0" applyNumberFormat="1" applyFont="1" applyBorder="1" applyAlignment="1">
      <alignment vertical="center" wrapText="1"/>
    </xf>
    <xf numFmtId="4" fontId="14" fillId="0" borderId="30" xfId="18" applyNumberFormat="1" applyFont="1" applyBorder="1" applyAlignment="1">
      <alignment horizontal="left" vertical="center" wrapText="1"/>
    </xf>
    <xf numFmtId="43" fontId="27" fillId="0" borderId="1" xfId="1" applyFont="1" applyFill="1" applyBorder="1" applyAlignment="1">
      <alignment horizontal="center" vertical="center" wrapText="1"/>
    </xf>
    <xf numFmtId="0" fontId="29" fillId="0" borderId="1" xfId="39" applyFont="1" applyBorder="1" applyAlignment="1" applyProtection="1">
      <alignment horizontal="center" vertical="center"/>
      <protection hidden="1"/>
    </xf>
    <xf numFmtId="4" fontId="29" fillId="2" borderId="14" xfId="6" applyNumberFormat="1" applyFont="1" applyFill="1" applyBorder="1" applyAlignment="1" applyProtection="1">
      <alignment horizontal="center" vertical="center"/>
      <protection locked="0"/>
    </xf>
    <xf numFmtId="4" fontId="29" fillId="2" borderId="1" xfId="6" applyNumberFormat="1" applyFont="1" applyFill="1" applyBorder="1" applyAlignment="1" applyProtection="1">
      <alignment horizontal="center" vertical="center"/>
      <protection locked="0"/>
    </xf>
    <xf numFmtId="4" fontId="29" fillId="0" borderId="1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 wrapText="1"/>
    </xf>
    <xf numFmtId="4" fontId="29" fillId="0" borderId="31" xfId="0" applyNumberFormat="1" applyFont="1" applyBorder="1" applyAlignment="1" applyProtection="1">
      <alignment horizontal="center" vertical="center"/>
      <protection hidden="1"/>
    </xf>
    <xf numFmtId="0" fontId="29" fillId="0" borderId="31" xfId="39" applyFont="1" applyBorder="1" applyAlignment="1" applyProtection="1">
      <alignment horizontal="center" vertical="center"/>
      <protection hidden="1"/>
    </xf>
    <xf numFmtId="4" fontId="29" fillId="2" borderId="29" xfId="6" applyNumberFormat="1" applyFont="1" applyFill="1" applyBorder="1" applyAlignment="1" applyProtection="1">
      <alignment horizontal="center" vertical="center"/>
      <protection locked="0"/>
    </xf>
    <xf numFmtId="4" fontId="29" fillId="2" borderId="31" xfId="6" applyNumberFormat="1" applyFont="1" applyFill="1" applyBorder="1" applyAlignment="1" applyProtection="1">
      <alignment horizontal="center" vertical="center"/>
      <protection locked="0"/>
    </xf>
    <xf numFmtId="173" fontId="14" fillId="2" borderId="27" xfId="18" applyNumberFormat="1" applyFont="1" applyFill="1" applyBorder="1" applyAlignment="1">
      <alignment horizontal="center" vertical="center" wrapText="1"/>
    </xf>
    <xf numFmtId="0" fontId="19" fillId="3" borderId="6" xfId="18" applyFont="1" applyFill="1" applyBorder="1" applyAlignment="1">
      <alignment horizontal="center" vertical="center" wrapText="1"/>
    </xf>
    <xf numFmtId="172" fontId="25" fillId="3" borderId="34" xfId="18" applyNumberFormat="1" applyFont="1" applyFill="1" applyBorder="1" applyAlignment="1">
      <alignment horizontal="center" vertical="center" wrapText="1"/>
    </xf>
    <xf numFmtId="172" fontId="19" fillId="3" borderId="34" xfId="18" applyNumberFormat="1" applyFont="1" applyFill="1" applyBorder="1" applyAlignment="1">
      <alignment horizontal="center" vertical="center" wrapText="1"/>
    </xf>
    <xf numFmtId="43" fontId="16" fillId="0" borderId="33" xfId="1" applyFont="1" applyBorder="1" applyAlignment="1">
      <alignment vertical="center" wrapText="1"/>
    </xf>
    <xf numFmtId="43" fontId="16" fillId="0" borderId="32" xfId="1" applyFont="1" applyBorder="1" applyAlignment="1">
      <alignment vertical="center" wrapText="1"/>
    </xf>
    <xf numFmtId="4" fontId="13" fillId="2" borderId="33" xfId="18" applyNumberFormat="1" applyFont="1" applyFill="1" applyBorder="1" applyAlignment="1">
      <alignment horizontal="right" vertical="center"/>
    </xf>
    <xf numFmtId="4" fontId="13" fillId="0" borderId="33" xfId="18" applyNumberFormat="1" applyFont="1" applyBorder="1" applyAlignment="1">
      <alignment horizontal="right" vertical="center"/>
    </xf>
    <xf numFmtId="39" fontId="10" fillId="0" borderId="33" xfId="0" applyNumberFormat="1" applyFont="1" applyBorder="1" applyAlignment="1">
      <alignment horizontal="right" vertical="center" wrapText="1"/>
    </xf>
    <xf numFmtId="4" fontId="14" fillId="0" borderId="30" xfId="0" applyNumberFormat="1" applyFont="1" applyBorder="1" applyAlignment="1">
      <alignment vertical="center" wrapText="1"/>
    </xf>
    <xf numFmtId="173" fontId="14" fillId="2" borderId="35" xfId="18" applyNumberFormat="1" applyFont="1" applyFill="1" applyBorder="1" applyAlignment="1">
      <alignment horizontal="center" vertical="center" wrapText="1"/>
    </xf>
    <xf numFmtId="178" fontId="14" fillId="0" borderId="1" xfId="26" applyNumberFormat="1" applyFont="1" applyFill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4" fontId="14" fillId="0" borderId="25" xfId="1" applyNumberFormat="1" applyFont="1" applyBorder="1" applyAlignment="1">
      <alignment horizontal="left" vertical="center"/>
    </xf>
    <xf numFmtId="14" fontId="14" fillId="0" borderId="2" xfId="1" applyNumberFormat="1" applyFont="1" applyBorder="1" applyAlignment="1">
      <alignment horizontal="left" vertical="center"/>
    </xf>
    <xf numFmtId="14" fontId="14" fillId="0" borderId="18" xfId="1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4" borderId="4" xfId="18" applyFont="1" applyFill="1" applyBorder="1" applyAlignment="1">
      <alignment horizontal="center" vertical="center"/>
    </xf>
    <xf numFmtId="168" fontId="13" fillId="4" borderId="3" xfId="28" applyFont="1" applyFill="1" applyBorder="1" applyAlignment="1">
      <alignment horizontal="center" vertical="center"/>
    </xf>
    <xf numFmtId="168" fontId="13" fillId="4" borderId="5" xfId="28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left" vertical="center" wrapText="1"/>
    </xf>
    <xf numFmtId="49" fontId="14" fillId="0" borderId="20" xfId="1" applyNumberFormat="1" applyFont="1" applyBorder="1" applyAlignment="1">
      <alignment horizontal="left" vertical="center" wrapText="1"/>
    </xf>
    <xf numFmtId="49" fontId="14" fillId="0" borderId="21" xfId="1" applyNumberFormat="1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1" fillId="3" borderId="12" xfId="18" applyFont="1" applyFill="1" applyBorder="1" applyAlignment="1">
      <alignment horizontal="center" vertical="center" wrapText="1"/>
    </xf>
    <xf numFmtId="0" fontId="21" fillId="3" borderId="6" xfId="18" applyFont="1" applyFill="1" applyBorder="1" applyAlignment="1">
      <alignment horizontal="center" vertical="center" wrapText="1"/>
    </xf>
    <xf numFmtId="0" fontId="21" fillId="3" borderId="13" xfId="18" applyFont="1" applyFill="1" applyBorder="1" applyAlignment="1">
      <alignment horizontal="center" vertical="center" wrapText="1"/>
    </xf>
  </cellXfs>
  <cellStyles count="92">
    <cellStyle name="Comma_ANALISIS EL PUERTO_PRES. 62-08 ACUEDUCTO SABANA YEGUA Y TABARA ABAJO, AZUA (desenlazado)" xfId="43" xr:uid="{00000000-0005-0000-0000-000000000000}"/>
    <cellStyle name="Euro" xfId="5" xr:uid="{00000000-0005-0000-0000-000001000000}"/>
    <cellStyle name="Millares" xfId="1" builtinId="3"/>
    <cellStyle name="Millares 10 2 2 2" xfId="44" xr:uid="{00000000-0005-0000-0000-000003000000}"/>
    <cellStyle name="Millares 10 2 2 2 2" xfId="49" xr:uid="{00000000-0005-0000-0000-000004000000}"/>
    <cellStyle name="Millares 10 4" xfId="85" xr:uid="{00000000-0005-0000-0000-000005000000}"/>
    <cellStyle name="Millares 12 2" xfId="78" xr:uid="{00000000-0005-0000-0000-000006000000}"/>
    <cellStyle name="Millares 12 3 2" xfId="68" xr:uid="{00000000-0005-0000-0000-000007000000}"/>
    <cellStyle name="Millares 15 2 2" xfId="65" xr:uid="{00000000-0005-0000-0000-000008000000}"/>
    <cellStyle name="Millares 15 2 3" xfId="47" xr:uid="{00000000-0005-0000-0000-000009000000}"/>
    <cellStyle name="Millares 15 2 4" xfId="75" xr:uid="{00000000-0005-0000-0000-00000A000000}"/>
    <cellStyle name="Millares 2" xfId="6" xr:uid="{00000000-0005-0000-0000-00000B000000}"/>
    <cellStyle name="Millares 2 2" xfId="7" xr:uid="{00000000-0005-0000-0000-00000C000000}"/>
    <cellStyle name="Millares 2 2 2 2 2" xfId="81" xr:uid="{00000000-0005-0000-0000-00000D000000}"/>
    <cellStyle name="Millares 2 3" xfId="4" xr:uid="{00000000-0005-0000-0000-00000E000000}"/>
    <cellStyle name="Millares 2 4" xfId="56" xr:uid="{00000000-0005-0000-0000-00000F000000}"/>
    <cellStyle name="Millares 3" xfId="8" xr:uid="{00000000-0005-0000-0000-000010000000}"/>
    <cellStyle name="Millares 3 2" xfId="9" xr:uid="{00000000-0005-0000-0000-000011000000}"/>
    <cellStyle name="Millares 3 2 2" xfId="33" xr:uid="{00000000-0005-0000-0000-000012000000}"/>
    <cellStyle name="Millares 3 2 3" xfId="38" xr:uid="{00000000-0005-0000-0000-000013000000}"/>
    <cellStyle name="Millares 3 3" xfId="57" xr:uid="{00000000-0005-0000-0000-000014000000}"/>
    <cellStyle name="Millares 3 3 2" xfId="37" xr:uid="{00000000-0005-0000-0000-000015000000}"/>
    <cellStyle name="Millares 3 4" xfId="36" xr:uid="{00000000-0005-0000-0000-000016000000}"/>
    <cellStyle name="Millares 3 4 2" xfId="82" xr:uid="{00000000-0005-0000-0000-000017000000}"/>
    <cellStyle name="Millares 4" xfId="10" xr:uid="{00000000-0005-0000-0000-000018000000}"/>
    <cellStyle name="Millares 4 2 2" xfId="86" xr:uid="{00000000-0005-0000-0000-000019000000}"/>
    <cellStyle name="Millares 4 2 2 2 2" xfId="40" xr:uid="{00000000-0005-0000-0000-00001A000000}"/>
    <cellStyle name="Millares 4 2 2 2 3" xfId="51" xr:uid="{00000000-0005-0000-0000-00001B000000}"/>
    <cellStyle name="Millares 4 2 2 2 4" xfId="42" xr:uid="{00000000-0005-0000-0000-00001C000000}"/>
    <cellStyle name="Millares 5" xfId="11" xr:uid="{00000000-0005-0000-0000-00001D000000}"/>
    <cellStyle name="Millares 6" xfId="12" xr:uid="{00000000-0005-0000-0000-00001E000000}"/>
    <cellStyle name="Millares 7" xfId="90" xr:uid="{00000000-0005-0000-0000-00001F000000}"/>
    <cellStyle name="Millares 7 2" xfId="54" xr:uid="{00000000-0005-0000-0000-000020000000}"/>
    <cellStyle name="Millares 7 2 2" xfId="84" xr:uid="{00000000-0005-0000-0000-000021000000}"/>
    <cellStyle name="Moneda" xfId="28" builtinId="4"/>
    <cellStyle name="Moneda 2" xfId="13" xr:uid="{00000000-0005-0000-0000-000023000000}"/>
    <cellStyle name="Moneda 2 2" xfId="14" xr:uid="{00000000-0005-0000-0000-000024000000}"/>
    <cellStyle name="Moneda 3 2" xfId="66" xr:uid="{00000000-0005-0000-0000-000025000000}"/>
    <cellStyle name="Moneda 3 2 2" xfId="48" xr:uid="{00000000-0005-0000-0000-000026000000}"/>
    <cellStyle name="Moneda 3 2 2 2" xfId="72" xr:uid="{00000000-0005-0000-0000-000027000000}"/>
    <cellStyle name="Moneda 3 2 3" xfId="53" xr:uid="{00000000-0005-0000-0000-000028000000}"/>
    <cellStyle name="Moneda 3 2 4" xfId="69" xr:uid="{00000000-0005-0000-0000-000029000000}"/>
    <cellStyle name="Normal" xfId="0" builtinId="0"/>
    <cellStyle name="Normal 10" xfId="55" xr:uid="{00000000-0005-0000-0000-00002B000000}"/>
    <cellStyle name="Normal 10 2" xfId="64" xr:uid="{00000000-0005-0000-0000-00002C000000}"/>
    <cellStyle name="Normal 10 2 2" xfId="50" xr:uid="{00000000-0005-0000-0000-00002D000000}"/>
    <cellStyle name="Normal 10 2 2 2" xfId="59" xr:uid="{00000000-0005-0000-0000-00002E000000}"/>
    <cellStyle name="Normal 10 3" xfId="67" xr:uid="{00000000-0005-0000-0000-00002F000000}"/>
    <cellStyle name="Normal 11" xfId="89" xr:uid="{00000000-0005-0000-0000-000030000000}"/>
    <cellStyle name="Normal 133 2" xfId="34" xr:uid="{00000000-0005-0000-0000-000031000000}"/>
    <cellStyle name="Normal 14 2 2" xfId="83" xr:uid="{00000000-0005-0000-0000-000032000000}"/>
    <cellStyle name="Normal 18 3" xfId="41" xr:uid="{00000000-0005-0000-0000-000033000000}"/>
    <cellStyle name="Normal 19" xfId="79" xr:uid="{00000000-0005-0000-0000-000034000000}"/>
    <cellStyle name="Normal 2" xfId="3" xr:uid="{00000000-0005-0000-0000-000035000000}"/>
    <cellStyle name="Normal 2 10" xfId="88" xr:uid="{00000000-0005-0000-0000-000036000000}"/>
    <cellStyle name="Normal 2 2" xfId="15" xr:uid="{00000000-0005-0000-0000-000037000000}"/>
    <cellStyle name="Normal 2 2 2" xfId="16" xr:uid="{00000000-0005-0000-0000-000038000000}"/>
    <cellStyle name="Normal 2 2 2 2" xfId="77" xr:uid="{00000000-0005-0000-0000-000039000000}"/>
    <cellStyle name="Normal 2 2 2 2 2 2" xfId="87" xr:uid="{00000000-0005-0000-0000-00003A000000}"/>
    <cellStyle name="Normal 2 2 2 4" xfId="45" xr:uid="{00000000-0005-0000-0000-00003B000000}"/>
    <cellStyle name="Normal 2 3" xfId="17" xr:uid="{00000000-0005-0000-0000-00003C000000}"/>
    <cellStyle name="Normal 2 3 2" xfId="70" xr:uid="{00000000-0005-0000-0000-00003D000000}"/>
    <cellStyle name="Normal 23 3" xfId="58" xr:uid="{00000000-0005-0000-0000-00003E000000}"/>
    <cellStyle name="Normal 28" xfId="46" xr:uid="{00000000-0005-0000-0000-00003F000000}"/>
    <cellStyle name="Normal 28 2" xfId="76" xr:uid="{00000000-0005-0000-0000-000040000000}"/>
    <cellStyle name="Normal 28 3" xfId="63" xr:uid="{00000000-0005-0000-0000-000041000000}"/>
    <cellStyle name="Normal 29" xfId="31" xr:uid="{00000000-0005-0000-0000-000042000000}"/>
    <cellStyle name="Normal 3" xfId="18" xr:uid="{00000000-0005-0000-0000-000043000000}"/>
    <cellStyle name="Normal 3 2" xfId="32" xr:uid="{00000000-0005-0000-0000-000044000000}"/>
    <cellStyle name="Normal 3 2 3 2" xfId="35" xr:uid="{00000000-0005-0000-0000-000045000000}"/>
    <cellStyle name="Normal 3 3" xfId="80" xr:uid="{00000000-0005-0000-0000-000046000000}"/>
    <cellStyle name="Normal 4" xfId="19" xr:uid="{00000000-0005-0000-0000-000047000000}"/>
    <cellStyle name="Normal 4 3 2" xfId="29" xr:uid="{00000000-0005-0000-0000-000048000000}"/>
    <cellStyle name="Normal 5" xfId="20" xr:uid="{00000000-0005-0000-0000-000049000000}"/>
    <cellStyle name="Normal 5 16" xfId="52" xr:uid="{00000000-0005-0000-0000-00004A000000}"/>
    <cellStyle name="Normal 5 16 2" xfId="73" xr:uid="{00000000-0005-0000-0000-00004B000000}"/>
    <cellStyle name="Normal 5 2" xfId="61" xr:uid="{00000000-0005-0000-0000-00004C000000}"/>
    <cellStyle name="Normal 5 2 2 2" xfId="74" xr:uid="{00000000-0005-0000-0000-00004D000000}"/>
    <cellStyle name="Normal 6" xfId="21" xr:uid="{00000000-0005-0000-0000-00004E000000}"/>
    <cellStyle name="Normal 7" xfId="22" xr:uid="{00000000-0005-0000-0000-00004F000000}"/>
    <cellStyle name="Normal 8" xfId="27" xr:uid="{00000000-0005-0000-0000-000050000000}"/>
    <cellStyle name="Normal 8 2" xfId="71" xr:uid="{00000000-0005-0000-0000-000051000000}"/>
    <cellStyle name="Normal 8 3" xfId="62" xr:uid="{00000000-0005-0000-0000-000052000000}"/>
    <cellStyle name="Normal 9" xfId="30" xr:uid="{00000000-0005-0000-0000-000053000000}"/>
    <cellStyle name="Normal_Hoja1" xfId="39" xr:uid="{00000000-0005-0000-0000-000054000000}"/>
    <cellStyle name="Porcentaje" xfId="2" builtinId="5"/>
    <cellStyle name="Porcentaje 2" xfId="26" xr:uid="{00000000-0005-0000-0000-000056000000}"/>
    <cellStyle name="Porcentaje 3" xfId="60" xr:uid="{00000000-0005-0000-0000-000057000000}"/>
    <cellStyle name="Porcentaje 4" xfId="91" xr:uid="{00000000-0005-0000-0000-000058000000}"/>
    <cellStyle name="Porcentual 2" xfId="23" xr:uid="{00000000-0005-0000-0000-000059000000}"/>
    <cellStyle name="Porcentual 2 2" xfId="24" xr:uid="{00000000-0005-0000-0000-00005A000000}"/>
    <cellStyle name="Währung" xfId="25" xr:uid="{00000000-0005-0000-0000-00005B000000}"/>
  </cellStyles>
  <dxfs count="0"/>
  <tableStyles count="0" defaultTableStyle="TableStyleMedium9" defaultPivotStyle="PivotStyleLight16"/>
  <colors>
    <mruColors>
      <color rgb="FF72BE6F"/>
      <color rgb="FF005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21" Type="http://schemas.microsoft.com/office/2017/06/relationships/rdRichValueTypes" Target="richData/rdRichValueTyp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eetMetadata" Target="metadata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microsoft.com/office/2017/06/relationships/rdRichValue" Target="richData/rdrichvalue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p-ing-018\D\2014\PRESUPUESTO%20URGENCIAS%202014\Declaratoria%20Urgencia%2010-2013\APARTE\Analisis%20De%20Costos\Analisis%20de%20costos%20Departamento%20de%20Ingenieria%20MSP%2020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Ligia\Documents\Backup%20de%20LIGIA\Me%20LLeve\CRISTIAN\2011\Reparacion%20Subcentro%20Dr.%20Rafael%20Gutierrez%20Sanchez,%20Cayetano%20Germose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:\Analisis%20de%20Costos%202012%20Direccion%20de%20Ingenieria%20Septiembre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p-ing-018\D\2013\Proyectos%202013\Presupuestos%20Firmados\LOTE%20%232\Pres.%20Hosp.%20Cabral,%20barah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genieria3\Computadora%203\Computadora%203\Precios\2006%20precios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p-ing-018\D\d\SPS-SING-001\CRISTIAN\2012\presupuesto%20de%20remodelacion%20y%20construccion%20de%20Hospital%20Juan%20XXIII,%20Santiago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s-sing-002\sps-sing-002\Carpeta%20back%20up%20olga\Nuevos'07\Pres.%20Juan%20XX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p-ing-018\D\2012\Pres.%20Remodelacion%20Vicemisterio%20Asistencia%20Soci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s-tecn-020\d\SPS-SING-001\CRISTIAN\2007\SPS-SING-002\Analisis%20Enero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s-sing-002\sps-sing-002\Analisis%20Enero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s-sing-001\sps-sing-001\SPS-SING-002\Analisis%20Enero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SPS-SING-001\CRISTIAN\2007\PROYECTOS\Reparacion%20General%20Hosp.%20Ntra.%20Sra.%20Regla,%20Ba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Materiales"/>
      <sheetName val="MANO DE OBRA"/>
      <sheetName val="PVC"/>
      <sheetName val="Resumen (2)"/>
      <sheetName val="Pres. "/>
      <sheetName val="Resumen"/>
      <sheetName val="Analisis"/>
      <sheetName val="Estructurales SALON"/>
      <sheetName val="EST. ALM"/>
    </sheetNames>
    <sheetDataSet>
      <sheetData sheetId="0">
        <row r="8">
          <cell r="C8">
            <v>575</v>
          </cell>
        </row>
        <row r="15">
          <cell r="C15">
            <v>450</v>
          </cell>
        </row>
        <row r="21">
          <cell r="C21">
            <v>15</v>
          </cell>
        </row>
        <row r="23">
          <cell r="C23">
            <v>12.5</v>
          </cell>
        </row>
        <row r="25">
          <cell r="C25">
            <v>13.89</v>
          </cell>
        </row>
        <row r="41">
          <cell r="C41">
            <v>1231.71</v>
          </cell>
        </row>
        <row r="51">
          <cell r="C51">
            <v>43.33</v>
          </cell>
        </row>
        <row r="53">
          <cell r="C53">
            <v>23.64</v>
          </cell>
        </row>
        <row r="55">
          <cell r="C55">
            <v>141.06</v>
          </cell>
        </row>
        <row r="58">
          <cell r="C58">
            <v>100</v>
          </cell>
        </row>
        <row r="61">
          <cell r="C61">
            <v>172.92</v>
          </cell>
        </row>
        <row r="63">
          <cell r="C63">
            <v>130</v>
          </cell>
        </row>
        <row r="66">
          <cell r="C66">
            <v>81.25</v>
          </cell>
        </row>
        <row r="67">
          <cell r="C67">
            <v>15.22</v>
          </cell>
        </row>
        <row r="68">
          <cell r="C68">
            <v>100</v>
          </cell>
        </row>
        <row r="69">
          <cell r="C69">
            <v>86.67</v>
          </cell>
        </row>
        <row r="73">
          <cell r="C73">
            <v>57.69</v>
          </cell>
        </row>
        <row r="78">
          <cell r="C78">
            <v>36.06</v>
          </cell>
        </row>
        <row r="110">
          <cell r="C110">
            <v>1.66</v>
          </cell>
        </row>
        <row r="111">
          <cell r="C111">
            <v>1.1100000000000001</v>
          </cell>
        </row>
        <row r="113">
          <cell r="C113">
            <v>0.55000000000000004</v>
          </cell>
        </row>
        <row r="114">
          <cell r="C114">
            <v>4.13</v>
          </cell>
        </row>
        <row r="115">
          <cell r="C115">
            <v>2.2200000000000002</v>
          </cell>
        </row>
        <row r="117">
          <cell r="C117">
            <v>1.1100000000000001</v>
          </cell>
        </row>
        <row r="134">
          <cell r="C134">
            <v>250</v>
          </cell>
        </row>
        <row r="144">
          <cell r="C144">
            <v>159.62</v>
          </cell>
        </row>
        <row r="175">
          <cell r="C175">
            <v>68.180000000000007</v>
          </cell>
        </row>
        <row r="189">
          <cell r="C189">
            <v>285.70999999999998</v>
          </cell>
        </row>
        <row r="276">
          <cell r="C276">
            <v>87.5</v>
          </cell>
        </row>
        <row r="277">
          <cell r="C277">
            <v>53.85</v>
          </cell>
        </row>
        <row r="279">
          <cell r="C279">
            <v>46.67</v>
          </cell>
        </row>
        <row r="489">
          <cell r="C489">
            <v>99.91</v>
          </cell>
        </row>
        <row r="505">
          <cell r="C505">
            <v>441.18</v>
          </cell>
        </row>
        <row r="506">
          <cell r="C506">
            <v>534.48</v>
          </cell>
        </row>
        <row r="507">
          <cell r="C507">
            <v>596.15</v>
          </cell>
        </row>
        <row r="508">
          <cell r="C508">
            <v>534.48</v>
          </cell>
        </row>
        <row r="509">
          <cell r="C509">
            <v>654.92999999999995</v>
          </cell>
        </row>
        <row r="513">
          <cell r="C513">
            <v>441.18</v>
          </cell>
        </row>
        <row r="514">
          <cell r="C514">
            <v>618.35</v>
          </cell>
        </row>
        <row r="516">
          <cell r="C516">
            <v>441.18</v>
          </cell>
        </row>
        <row r="517">
          <cell r="C517">
            <v>502.16</v>
          </cell>
        </row>
        <row r="522">
          <cell r="C522">
            <v>505.62</v>
          </cell>
        </row>
        <row r="538">
          <cell r="C538">
            <v>316.89999999999998</v>
          </cell>
        </row>
        <row r="551">
          <cell r="C551">
            <v>44.44</v>
          </cell>
        </row>
        <row r="557">
          <cell r="C557">
            <v>36.06</v>
          </cell>
        </row>
        <row r="566">
          <cell r="C566">
            <v>44.64</v>
          </cell>
        </row>
        <row r="570">
          <cell r="C570">
            <v>7.19</v>
          </cell>
        </row>
        <row r="594">
          <cell r="C594">
            <v>684.72</v>
          </cell>
        </row>
        <row r="595">
          <cell r="C595">
            <v>770.83</v>
          </cell>
        </row>
        <row r="630">
          <cell r="C630">
            <v>598.61</v>
          </cell>
        </row>
        <row r="631">
          <cell r="C631">
            <v>684.72</v>
          </cell>
        </row>
        <row r="646">
          <cell r="C646">
            <v>598.61</v>
          </cell>
        </row>
        <row r="647">
          <cell r="C647">
            <v>770.83</v>
          </cell>
        </row>
        <row r="649">
          <cell r="C649">
            <v>684.72</v>
          </cell>
        </row>
        <row r="803">
          <cell r="C803">
            <v>341.67</v>
          </cell>
        </row>
        <row r="804">
          <cell r="C804">
            <v>341.67</v>
          </cell>
        </row>
        <row r="809">
          <cell r="C809">
            <v>856.95</v>
          </cell>
        </row>
        <row r="810">
          <cell r="C810">
            <v>1097.22</v>
          </cell>
        </row>
        <row r="820">
          <cell r="C820">
            <v>684.72</v>
          </cell>
        </row>
        <row r="834">
          <cell r="C834">
            <v>937.5</v>
          </cell>
        </row>
        <row r="838">
          <cell r="C838">
            <v>770.83</v>
          </cell>
        </row>
        <row r="852">
          <cell r="C852">
            <v>598.61</v>
          </cell>
        </row>
        <row r="856">
          <cell r="C856">
            <v>770.83</v>
          </cell>
        </row>
        <row r="866">
          <cell r="C866">
            <v>940.27</v>
          </cell>
        </row>
        <row r="868">
          <cell r="C868">
            <v>940.27</v>
          </cell>
        </row>
        <row r="953">
          <cell r="C953">
            <v>597.87</v>
          </cell>
        </row>
        <row r="954">
          <cell r="C954">
            <v>408.85</v>
          </cell>
        </row>
        <row r="959">
          <cell r="C959">
            <v>81.739999999999995</v>
          </cell>
        </row>
        <row r="961">
          <cell r="C961">
            <v>81.739999999999995</v>
          </cell>
        </row>
        <row r="967">
          <cell r="C967">
            <v>82.39</v>
          </cell>
        </row>
        <row r="969">
          <cell r="C969">
            <v>81.739999999999995</v>
          </cell>
        </row>
      </sheetData>
      <sheetData sheetId="1">
        <row r="6">
          <cell r="E6">
            <v>725</v>
          </cell>
        </row>
        <row r="8">
          <cell r="E8">
            <v>897</v>
          </cell>
        </row>
        <row r="9">
          <cell r="E9">
            <v>1029</v>
          </cell>
        </row>
        <row r="10">
          <cell r="E10">
            <v>600</v>
          </cell>
        </row>
        <row r="15">
          <cell r="E15">
            <v>310</v>
          </cell>
        </row>
        <row r="17">
          <cell r="E17">
            <v>674.96</v>
          </cell>
        </row>
        <row r="21">
          <cell r="E21">
            <v>377.54</v>
          </cell>
        </row>
        <row r="24">
          <cell r="E24">
            <v>323.38</v>
          </cell>
        </row>
        <row r="28">
          <cell r="E28">
            <v>457.75739999999996</v>
          </cell>
        </row>
        <row r="33">
          <cell r="E33">
            <v>370</v>
          </cell>
        </row>
        <row r="36">
          <cell r="E36">
            <v>736.32</v>
          </cell>
        </row>
        <row r="37">
          <cell r="E37">
            <v>483.8</v>
          </cell>
        </row>
        <row r="38">
          <cell r="E38">
            <v>847</v>
          </cell>
        </row>
        <row r="39">
          <cell r="E39">
            <v>1883.66</v>
          </cell>
        </row>
        <row r="42">
          <cell r="E42">
            <v>1014.8</v>
          </cell>
        </row>
        <row r="45">
          <cell r="E45">
            <v>1232</v>
          </cell>
        </row>
        <row r="46">
          <cell r="E46">
            <v>336.3</v>
          </cell>
        </row>
        <row r="55">
          <cell r="E55">
            <v>360.1</v>
          </cell>
        </row>
        <row r="56">
          <cell r="E56">
            <v>474.03</v>
          </cell>
        </row>
        <row r="57">
          <cell r="E57">
            <v>2236.1</v>
          </cell>
        </row>
        <row r="58">
          <cell r="E58">
            <v>4018.1</v>
          </cell>
        </row>
        <row r="59">
          <cell r="E59">
            <v>3555.26</v>
          </cell>
        </row>
        <row r="60">
          <cell r="E60">
            <v>2329.91</v>
          </cell>
        </row>
        <row r="63">
          <cell r="E63">
            <v>3321.7</v>
          </cell>
        </row>
        <row r="72">
          <cell r="E72">
            <v>86.15</v>
          </cell>
        </row>
        <row r="78">
          <cell r="F78">
            <v>171.78</v>
          </cell>
        </row>
        <row r="80">
          <cell r="F80">
            <v>336.60700000000003</v>
          </cell>
        </row>
        <row r="81">
          <cell r="F81">
            <v>433.53999999999996</v>
          </cell>
        </row>
        <row r="96">
          <cell r="F96">
            <v>281.80099999999999</v>
          </cell>
        </row>
        <row r="97">
          <cell r="F97">
            <v>606.95600000000002</v>
          </cell>
        </row>
        <row r="98">
          <cell r="F98">
            <v>987.32600000000002</v>
          </cell>
        </row>
        <row r="123">
          <cell r="F123">
            <v>67.484999999999999</v>
          </cell>
        </row>
        <row r="127">
          <cell r="F127">
            <v>431.08599999999996</v>
          </cell>
        </row>
        <row r="213">
          <cell r="F213">
            <v>6.9530000000000003</v>
          </cell>
        </row>
        <row r="214">
          <cell r="F214">
            <v>12.679</v>
          </cell>
        </row>
        <row r="218">
          <cell r="F218">
            <v>173.82499999999999</v>
          </cell>
        </row>
        <row r="257">
          <cell r="F257">
            <v>14.723999999999998</v>
          </cell>
        </row>
        <row r="258">
          <cell r="F258">
            <v>53.17</v>
          </cell>
        </row>
        <row r="259">
          <cell r="F259">
            <v>80.572999999999993</v>
          </cell>
        </row>
        <row r="261">
          <cell r="F261">
            <v>12.679</v>
          </cell>
        </row>
        <row r="262">
          <cell r="F262">
            <v>39.263999999999996</v>
          </cell>
        </row>
        <row r="263">
          <cell r="F263">
            <v>75.256</v>
          </cell>
        </row>
        <row r="266">
          <cell r="F266">
            <v>74.028999999999996</v>
          </cell>
        </row>
        <row r="295">
          <cell r="F295">
            <v>103.068</v>
          </cell>
        </row>
        <row r="296">
          <cell r="F296">
            <v>103.068</v>
          </cell>
        </row>
        <row r="300">
          <cell r="F300">
            <v>166.87199999999999</v>
          </cell>
        </row>
        <row r="392">
          <cell r="E392">
            <v>10</v>
          </cell>
        </row>
        <row r="418">
          <cell r="E418">
            <v>32.020000000000003</v>
          </cell>
        </row>
        <row r="433">
          <cell r="E433">
            <v>7.51</v>
          </cell>
        </row>
        <row r="447">
          <cell r="E447">
            <v>5.63</v>
          </cell>
        </row>
        <row r="464">
          <cell r="E464">
            <v>12.5</v>
          </cell>
        </row>
        <row r="473">
          <cell r="E473">
            <v>473.28</v>
          </cell>
        </row>
        <row r="482">
          <cell r="E482">
            <v>25.98</v>
          </cell>
        </row>
        <row r="496">
          <cell r="E496">
            <v>48.26</v>
          </cell>
        </row>
        <row r="535">
          <cell r="E535">
            <v>5.5</v>
          </cell>
        </row>
        <row r="540">
          <cell r="E540">
            <v>121.8</v>
          </cell>
        </row>
        <row r="541">
          <cell r="E541">
            <v>1209.5</v>
          </cell>
        </row>
        <row r="544">
          <cell r="E544">
            <v>1736.25</v>
          </cell>
        </row>
        <row r="545">
          <cell r="E545">
            <v>2329.54</v>
          </cell>
        </row>
        <row r="564">
          <cell r="E564">
            <v>51.04</v>
          </cell>
        </row>
        <row r="565">
          <cell r="E565">
            <v>2242</v>
          </cell>
        </row>
        <row r="566">
          <cell r="E566">
            <v>2832</v>
          </cell>
        </row>
        <row r="568">
          <cell r="E568">
            <v>1378</v>
          </cell>
        </row>
        <row r="572">
          <cell r="E572">
            <v>174</v>
          </cell>
        </row>
        <row r="573">
          <cell r="E573">
            <v>336.4</v>
          </cell>
        </row>
        <row r="582">
          <cell r="E582">
            <v>1500</v>
          </cell>
        </row>
        <row r="585">
          <cell r="E585">
            <v>550</v>
          </cell>
        </row>
        <row r="586">
          <cell r="E586">
            <v>29.5</v>
          </cell>
        </row>
        <row r="598">
          <cell r="E598">
            <v>74.239999999999995</v>
          </cell>
        </row>
        <row r="600">
          <cell r="E600">
            <v>11.75</v>
          </cell>
        </row>
        <row r="605">
          <cell r="E605">
            <v>109.01</v>
          </cell>
        </row>
        <row r="606">
          <cell r="E606">
            <v>117</v>
          </cell>
        </row>
        <row r="613">
          <cell r="E613">
            <v>163.44</v>
          </cell>
        </row>
        <row r="640">
          <cell r="E640">
            <v>198.14</v>
          </cell>
        </row>
        <row r="651">
          <cell r="E651">
            <v>25.18</v>
          </cell>
        </row>
        <row r="652">
          <cell r="E652">
            <v>29.24</v>
          </cell>
        </row>
        <row r="660">
          <cell r="E660">
            <v>2300</v>
          </cell>
        </row>
        <row r="661">
          <cell r="E661">
            <v>45</v>
          </cell>
        </row>
        <row r="708">
          <cell r="D708">
            <v>9078.8799999999992</v>
          </cell>
        </row>
        <row r="755">
          <cell r="E755">
            <v>7.85</v>
          </cell>
        </row>
        <row r="758">
          <cell r="E758">
            <v>31.18</v>
          </cell>
        </row>
        <row r="766">
          <cell r="E766">
            <v>35.4</v>
          </cell>
        </row>
        <row r="767">
          <cell r="E767">
            <v>35.4</v>
          </cell>
        </row>
        <row r="784">
          <cell r="E784">
            <v>47.68</v>
          </cell>
        </row>
        <row r="785">
          <cell r="E785">
            <v>100.9</v>
          </cell>
        </row>
        <row r="786">
          <cell r="E786">
            <v>166.72</v>
          </cell>
        </row>
        <row r="787">
          <cell r="E787">
            <v>85.22</v>
          </cell>
        </row>
        <row r="788">
          <cell r="E788">
            <v>254</v>
          </cell>
        </row>
        <row r="817">
          <cell r="E817">
            <v>209.39</v>
          </cell>
        </row>
        <row r="822">
          <cell r="E822">
            <v>36.340000000000003</v>
          </cell>
        </row>
        <row r="823">
          <cell r="E823">
            <v>85.41</v>
          </cell>
        </row>
        <row r="881">
          <cell r="E881">
            <v>3487.52</v>
          </cell>
        </row>
      </sheetData>
      <sheetData sheetId="2">
        <row r="4">
          <cell r="C4">
            <v>433</v>
          </cell>
        </row>
        <row r="8">
          <cell r="C8">
            <v>825</v>
          </cell>
        </row>
        <row r="9">
          <cell r="C9">
            <v>1032</v>
          </cell>
        </row>
        <row r="10">
          <cell r="C10">
            <v>1300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rgencia-cirugia"/>
      <sheetName val="Rep. varias"/>
      <sheetName val="Ampliación Farmacia"/>
      <sheetName val="Consultorio VIH"/>
      <sheetName val="Parqueo-vertedero"/>
      <sheetName val="Verja"/>
      <sheetName val="crono"/>
      <sheetName val="Pres "/>
      <sheetName val="Cub. #1"/>
      <sheetName val="Cub. #2"/>
      <sheetName val="AUD. DESPUES DE CUB. #2"/>
      <sheetName val="Pres Nuev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</sheetNames>
    <sheetDataSet>
      <sheetData sheetId="0" refreshError="1">
        <row r="1">
          <cell r="F1" t="str">
            <v>GUIA DE ANALISIS DE COSTOS EDIFICACIONES EN SANTO DOMINGO, REP. DOM.</v>
          </cell>
        </row>
        <row r="534">
          <cell r="E534">
            <v>928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"/>
      <sheetName val="Pres. Hosp. Cabral, barahona"/>
    </sheetNames>
    <definedNames>
      <definedName name="Last_Row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2006 precios Mayo"/>
    </sheetNames>
    <sheetDataSet>
      <sheetData sheetId="0" refreshError="1">
        <row r="1">
          <cell r="F1" t="str">
            <v>GUIA DE ANALISIS DE COSTOS EDIFICACIONES EN SANTO DOMINGO, REP. DOM.</v>
          </cell>
        </row>
        <row r="8">
          <cell r="E8">
            <v>1100</v>
          </cell>
        </row>
        <row r="9">
          <cell r="E9">
            <v>1700</v>
          </cell>
        </row>
        <row r="10">
          <cell r="E10">
            <v>1700</v>
          </cell>
        </row>
        <row r="11">
          <cell r="E11">
            <v>1700</v>
          </cell>
        </row>
        <row r="12">
          <cell r="E12">
            <v>1700</v>
          </cell>
        </row>
        <row r="17">
          <cell r="E17">
            <v>1700</v>
          </cell>
        </row>
        <row r="18">
          <cell r="E18">
            <v>1700</v>
          </cell>
        </row>
        <row r="19">
          <cell r="E19">
            <v>1700</v>
          </cell>
        </row>
        <row r="25">
          <cell r="E25">
            <v>565</v>
          </cell>
        </row>
        <row r="26">
          <cell r="E26">
            <v>500</v>
          </cell>
        </row>
        <row r="158">
          <cell r="E158">
            <v>1045.03</v>
          </cell>
        </row>
        <row r="159">
          <cell r="E159">
            <v>554</v>
          </cell>
        </row>
        <row r="175">
          <cell r="E175">
            <v>5419.52</v>
          </cell>
        </row>
        <row r="194">
          <cell r="E194">
            <v>4500</v>
          </cell>
        </row>
        <row r="317">
          <cell r="E317">
            <v>200</v>
          </cell>
        </row>
        <row r="318">
          <cell r="E318">
            <v>380</v>
          </cell>
        </row>
        <row r="319">
          <cell r="E319">
            <v>125</v>
          </cell>
        </row>
        <row r="582">
          <cell r="E582">
            <v>116</v>
          </cell>
        </row>
        <row r="584">
          <cell r="E584">
            <v>470000</v>
          </cell>
        </row>
        <row r="592">
          <cell r="E592">
            <v>600000</v>
          </cell>
        </row>
        <row r="730">
          <cell r="E730">
            <v>2720</v>
          </cell>
        </row>
        <row r="731">
          <cell r="E731">
            <v>2880</v>
          </cell>
        </row>
        <row r="732">
          <cell r="E732">
            <v>2990</v>
          </cell>
        </row>
        <row r="733">
          <cell r="E733">
            <v>3030</v>
          </cell>
        </row>
        <row r="734">
          <cell r="E734">
            <v>3090</v>
          </cell>
        </row>
        <row r="735">
          <cell r="E735">
            <v>3160</v>
          </cell>
        </row>
        <row r="736">
          <cell r="E736">
            <v>3240</v>
          </cell>
        </row>
        <row r="737">
          <cell r="E737">
            <v>3315</v>
          </cell>
        </row>
        <row r="738">
          <cell r="E738">
            <v>3420</v>
          </cell>
        </row>
        <row r="739">
          <cell r="E739">
            <v>3550</v>
          </cell>
        </row>
        <row r="740">
          <cell r="E740">
            <v>3800</v>
          </cell>
        </row>
        <row r="741">
          <cell r="E741">
            <v>4080</v>
          </cell>
        </row>
        <row r="854">
          <cell r="E854">
            <v>359</v>
          </cell>
        </row>
        <row r="858">
          <cell r="E858">
            <v>859.03029400000003</v>
          </cell>
        </row>
        <row r="859">
          <cell r="E859">
            <v>186.69528199999999</v>
          </cell>
        </row>
        <row r="860">
          <cell r="E860">
            <v>527.71</v>
          </cell>
        </row>
        <row r="862">
          <cell r="E862">
            <v>260.68</v>
          </cell>
        </row>
      </sheetData>
      <sheetData sheetId="1"/>
      <sheetData sheetId="2"/>
      <sheetData sheetId="3">
        <row r="72">
          <cell r="D72">
            <v>322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rono adic"/>
      <sheetName val="Laudiseo"/>
      <sheetName val="Sheet1"/>
      <sheetName val="Pres,"/>
      <sheetName val="Cub.#1"/>
      <sheetName val="Analisis II"/>
      <sheetName val="Pres, Elec."/>
      <sheetName val="Pres. adic."/>
      <sheetName val="Cub. #1 (52mm)"/>
      <sheetName val="Cub. #2 (52mm)"/>
      <sheetName val="Cub. #3 (52mm)"/>
      <sheetName val="Cub. #4"/>
      <sheetName val="Cub. #5 proyectada"/>
      <sheetName val="Cub. #5 Auditoria"/>
      <sheetName val="Auditoria Mayo 2011"/>
      <sheetName val="Cub #6 Proyectada espera"/>
      <sheetName val="Cub #7"/>
      <sheetName val="Cub #8"/>
      <sheetName val="Cub #8 (ok)"/>
      <sheetName val="Cub #9"/>
      <sheetName val="Imp. Cub. Final"/>
      <sheetName val="Adicional"/>
      <sheetName val="Parte Vieja"/>
      <sheetName val="Pres, Term."/>
      <sheetName val="Hoja1"/>
      <sheetName val="Alta Tension"/>
      <sheetName val="Adic. Laudi"/>
      <sheetName val="Adicional (2)"/>
    </sheetNames>
    <sheetDataSet>
      <sheetData sheetId="0">
        <row r="106">
          <cell r="F106">
            <v>418.90000000000009</v>
          </cell>
        </row>
        <row r="128">
          <cell r="F128">
            <v>578.02</v>
          </cell>
        </row>
        <row r="139">
          <cell r="F139">
            <v>471.55000000000007</v>
          </cell>
        </row>
        <row r="399">
          <cell r="F399">
            <v>159.57</v>
          </cell>
        </row>
        <row r="443">
          <cell r="F443">
            <v>51.629999999999995</v>
          </cell>
        </row>
        <row r="1866">
          <cell r="F1866">
            <v>15941.63</v>
          </cell>
        </row>
        <row r="3019">
          <cell r="F3019">
            <v>4227.08</v>
          </cell>
        </row>
        <row r="3138">
          <cell r="F3138">
            <v>3487.91</v>
          </cell>
        </row>
        <row r="3148">
          <cell r="F3148">
            <v>3796.28</v>
          </cell>
        </row>
        <row r="3153">
          <cell r="F3153">
            <v>3845.97</v>
          </cell>
        </row>
        <row r="3158">
          <cell r="F3158">
            <v>3911.97</v>
          </cell>
        </row>
        <row r="3281">
          <cell r="F3281">
            <v>2126.27</v>
          </cell>
        </row>
        <row r="3288">
          <cell r="F3288">
            <v>1866.57</v>
          </cell>
        </row>
        <row r="3295">
          <cell r="F3295">
            <v>2133.6499999999996</v>
          </cell>
        </row>
        <row r="3302">
          <cell r="F3302">
            <v>2325.88</v>
          </cell>
        </row>
        <row r="3309">
          <cell r="F3309">
            <v>2071.8200000000002</v>
          </cell>
        </row>
        <row r="3316">
          <cell r="F3316">
            <v>2333.1000000000004</v>
          </cell>
        </row>
        <row r="4392">
          <cell r="F4392">
            <v>2106.84</v>
          </cell>
        </row>
        <row r="4397">
          <cell r="F4397">
            <v>1335.3</v>
          </cell>
        </row>
        <row r="4403">
          <cell r="F4403">
            <v>2859.63</v>
          </cell>
        </row>
        <row r="4410">
          <cell r="F4410">
            <v>3586.33</v>
          </cell>
        </row>
        <row r="4415">
          <cell r="F4415">
            <v>1269</v>
          </cell>
        </row>
        <row r="4421">
          <cell r="F4421">
            <v>2651.7599999999998</v>
          </cell>
        </row>
        <row r="5386">
          <cell r="F5386">
            <v>159.37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no"/>
      <sheetName val="Cub#1"/>
      <sheetName val="Pres completo correcc. sanchez"/>
      <sheetName val="Pres completo"/>
      <sheetName val="Analisis"/>
    </sheetNames>
    <sheetDataSet>
      <sheetData sheetId="0">
        <row r="115">
          <cell r="E115">
            <v>9249.3764088485095</v>
          </cell>
        </row>
        <row r="116">
          <cell r="E116">
            <v>19440.109112220878</v>
          </cell>
        </row>
        <row r="118">
          <cell r="E118">
            <v>10203.858199999999</v>
          </cell>
        </row>
        <row r="119">
          <cell r="E119">
            <v>15749.533300000001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2da parte"/>
      <sheetName val="Pres."/>
      <sheetName val="Pres. (2)"/>
    </sheetNames>
    <sheetDataSet>
      <sheetData sheetId="0">
        <row r="22">
          <cell r="F22">
            <v>4833.63</v>
          </cell>
        </row>
        <row r="36">
          <cell r="F36">
            <v>4825.16</v>
          </cell>
        </row>
        <row r="44">
          <cell r="F44">
            <v>7531.56</v>
          </cell>
        </row>
        <row r="58">
          <cell r="F58">
            <v>3361.68</v>
          </cell>
        </row>
        <row r="156">
          <cell r="E156">
            <v>300</v>
          </cell>
        </row>
        <row r="157">
          <cell r="E157">
            <v>350</v>
          </cell>
        </row>
        <row r="408">
          <cell r="F408">
            <v>13466.71</v>
          </cell>
        </row>
        <row r="1024">
          <cell r="F1024">
            <v>3965.32</v>
          </cell>
        </row>
        <row r="1048">
          <cell r="F1048">
            <v>4644.07</v>
          </cell>
        </row>
        <row r="1187">
          <cell r="F1187">
            <v>1436.859048</v>
          </cell>
        </row>
        <row r="1515">
          <cell r="E1515">
            <v>150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Resu"/>
      <sheetName val="Indice"/>
    </sheetNames>
    <sheetDataSet>
      <sheetData sheetId="0">
        <row r="2042">
          <cell r="F2042">
            <v>12758.96</v>
          </cell>
        </row>
        <row r="3890">
          <cell r="F3890">
            <v>5463.67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Indice"/>
      <sheetName val="Resu"/>
      <sheetName val="Chart1"/>
    </sheetNames>
    <sheetDataSet>
      <sheetData sheetId="0">
        <row r="683">
          <cell r="F683">
            <v>15916.210000000001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Indice"/>
      <sheetName val="Resu"/>
      <sheetName val="Chart1"/>
    </sheetNames>
    <sheetDataSet>
      <sheetData sheetId="0">
        <row r="1605">
          <cell r="F1605">
            <v>12113.289999999999</v>
          </cell>
        </row>
        <row r="2673">
          <cell r="F2673">
            <v>4960.93</v>
          </cell>
        </row>
        <row r="4203">
          <cell r="F4203">
            <v>2221.3599999999997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1"/>
      <sheetName val="crono"/>
      <sheetName val="Volumenes"/>
      <sheetName val="Pres. (2)"/>
      <sheetName val="Pres. Adic."/>
      <sheetName val="Pres. Mod."/>
      <sheetName val="Cub 1"/>
      <sheetName val="Cub 2 proyectada"/>
      <sheetName val="Cub 2 proyectada (2)"/>
      <sheetName val="Cub 2 real Feb09"/>
      <sheetName val="Cub 2 real Feb09 (2)"/>
      <sheetName val="Cub 3 proyect."/>
      <sheetName val="Cub 3 Real"/>
      <sheetName val="Cub 3 Real (6-04-10)"/>
      <sheetName val="Cub 4 Proyect."/>
      <sheetName val="Cub #5"/>
      <sheetName val="Cub #6"/>
      <sheetName val="Adiconal"/>
      <sheetName val="Analisis 2"/>
      <sheetName val="Hoja1"/>
      <sheetName val="Trabajo bani"/>
      <sheetName val="SCH"/>
      <sheetName val="SCH (2)"/>
      <sheetName val="AIRES"/>
      <sheetName val="Analisis2"/>
      <sheetName val="Caseta Manifol"/>
      <sheetName val="Rep. Verja"/>
      <sheetName val=" Rep. Techo "/>
    </sheetNames>
    <sheetDataSet>
      <sheetData sheetId="0">
        <row r="13">
          <cell r="E13">
            <v>3953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074"/>
  </sheetPr>
  <dimension ref="A1:DH43"/>
  <sheetViews>
    <sheetView showGridLines="0" tabSelected="1" view="pageBreakPreview" zoomScale="75" zoomScaleNormal="75" zoomScaleSheetLayoutView="75" workbookViewId="0">
      <selection activeCell="F11" sqref="F11:G11"/>
    </sheetView>
  </sheetViews>
  <sheetFormatPr baseColWidth="10" defaultColWidth="11.42578125" defaultRowHeight="17.25"/>
  <cols>
    <col min="1" max="1" width="8.7109375" style="22" customWidth="1"/>
    <col min="2" max="2" width="66" style="24" customWidth="1"/>
    <col min="3" max="3" width="17.42578125" style="4" customWidth="1"/>
    <col min="4" max="4" width="7.42578125" style="11" customWidth="1"/>
    <col min="5" max="5" width="19.42578125" style="4" customWidth="1"/>
    <col min="6" max="6" width="19" style="22" customWidth="1"/>
    <col min="7" max="7" width="35.5703125" style="6" customWidth="1"/>
    <col min="8" max="112" width="11.42578125" style="26"/>
    <col min="113" max="16384" width="11.42578125" style="6"/>
  </cols>
  <sheetData>
    <row r="1" spans="1:112" ht="15.75">
      <c r="A1" s="98" t="e" vm="1">
        <v>#VALUE!</v>
      </c>
      <c r="B1" s="99"/>
      <c r="C1" s="99"/>
      <c r="D1" s="99"/>
      <c r="E1" s="99"/>
      <c r="F1" s="99"/>
      <c r="G1" s="100"/>
    </row>
    <row r="2" spans="1:112" ht="15.75">
      <c r="A2" s="101"/>
      <c r="B2" s="102"/>
      <c r="C2" s="102"/>
      <c r="D2" s="102"/>
      <c r="E2" s="102"/>
      <c r="F2" s="102"/>
      <c r="G2" s="103"/>
    </row>
    <row r="3" spans="1:112" ht="15.75">
      <c r="A3" s="101"/>
      <c r="B3" s="102"/>
      <c r="C3" s="102"/>
      <c r="D3" s="102"/>
      <c r="E3" s="102"/>
      <c r="F3" s="102"/>
      <c r="G3" s="103"/>
    </row>
    <row r="4" spans="1:112" ht="15.75">
      <c r="A4" s="101"/>
      <c r="B4" s="102"/>
      <c r="C4" s="102"/>
      <c r="D4" s="102"/>
      <c r="E4" s="102"/>
      <c r="F4" s="102"/>
      <c r="G4" s="103"/>
    </row>
    <row r="5" spans="1:112" ht="16.5" thickBot="1">
      <c r="A5" s="104"/>
      <c r="B5" s="105"/>
      <c r="C5" s="105"/>
      <c r="D5" s="105"/>
      <c r="E5" s="105"/>
      <c r="F5" s="105"/>
      <c r="G5" s="106"/>
    </row>
    <row r="6" spans="1:112" ht="20.25">
      <c r="A6" s="107" t="s">
        <v>26</v>
      </c>
      <c r="B6" s="108"/>
      <c r="C6" s="108"/>
      <c r="D6" s="108"/>
      <c r="E6" s="108"/>
      <c r="F6" s="108"/>
      <c r="G6" s="109"/>
    </row>
    <row r="7" spans="1:112" ht="18" customHeight="1">
      <c r="A7" s="110" t="s">
        <v>13</v>
      </c>
      <c r="B7" s="111"/>
      <c r="C7" s="111"/>
      <c r="D7" s="111"/>
      <c r="E7" s="111"/>
      <c r="F7" s="111"/>
      <c r="G7" s="112"/>
    </row>
    <row r="8" spans="1:112" ht="21" thickBot="1">
      <c r="A8" s="113" t="s">
        <v>1</v>
      </c>
      <c r="B8" s="114"/>
      <c r="C8" s="114"/>
      <c r="D8" s="114"/>
      <c r="E8" s="114"/>
      <c r="F8" s="114"/>
      <c r="G8" s="115"/>
    </row>
    <row r="9" spans="1:112" ht="32.25" customHeight="1">
      <c r="A9" s="93" t="s">
        <v>9</v>
      </c>
      <c r="B9" s="94"/>
      <c r="C9" s="95" t="s">
        <v>27</v>
      </c>
      <c r="D9" s="96"/>
      <c r="E9" s="96"/>
      <c r="F9" s="96"/>
      <c r="G9" s="97"/>
    </row>
    <row r="10" spans="1:112" ht="18" thickBot="1">
      <c r="A10" s="83" t="s">
        <v>10</v>
      </c>
      <c r="B10" s="84"/>
      <c r="C10" s="85"/>
      <c r="D10" s="86"/>
      <c r="E10" s="86"/>
      <c r="F10" s="86"/>
      <c r="G10" s="87"/>
    </row>
    <row r="11" spans="1:112" ht="21" customHeight="1" thickBot="1">
      <c r="A11" s="88"/>
      <c r="B11" s="89"/>
      <c r="C11" s="90" t="s">
        <v>4</v>
      </c>
      <c r="D11" s="90"/>
      <c r="E11" s="90"/>
      <c r="F11" s="91">
        <f>$G$28</f>
        <v>0</v>
      </c>
      <c r="G11" s="92"/>
    </row>
    <row r="12" spans="1:112" ht="30.75" thickBot="1">
      <c r="A12" s="33" t="s">
        <v>5</v>
      </c>
      <c r="B12" s="34" t="s">
        <v>0</v>
      </c>
      <c r="C12" s="35" t="s">
        <v>6</v>
      </c>
      <c r="D12" s="35" t="s">
        <v>3</v>
      </c>
      <c r="E12" s="36" t="s">
        <v>7</v>
      </c>
      <c r="F12" s="37" t="s">
        <v>8</v>
      </c>
      <c r="G12" s="38" t="s">
        <v>8</v>
      </c>
    </row>
    <row r="13" spans="1:112" ht="21" customHeight="1" thickBot="1">
      <c r="A13" s="39">
        <v>1</v>
      </c>
      <c r="B13" s="40" t="s">
        <v>20</v>
      </c>
      <c r="C13" s="41"/>
      <c r="D13" s="41"/>
      <c r="E13" s="41"/>
      <c r="F13" s="42"/>
      <c r="G13" s="55">
        <f>SUM(F14:F16)</f>
        <v>0</v>
      </c>
    </row>
    <row r="14" spans="1:112" s="8" customFormat="1">
      <c r="A14" s="81">
        <f>A13+0.1</f>
        <v>1.1000000000000001</v>
      </c>
      <c r="B14" s="80" t="s">
        <v>28</v>
      </c>
      <c r="C14" s="67">
        <v>243</v>
      </c>
      <c r="D14" s="68" t="s">
        <v>19</v>
      </c>
      <c r="E14" s="70"/>
      <c r="F14" s="54">
        <f>C14*E14</f>
        <v>0</v>
      </c>
      <c r="G14" s="75"/>
      <c r="H14" s="31"/>
      <c r="I14" s="31"/>
      <c r="J14" s="31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</row>
    <row r="15" spans="1:112" s="8" customFormat="1">
      <c r="A15" s="71">
        <f>A14+0.1</f>
        <v>1.2000000000000002</v>
      </c>
      <c r="B15" s="32" t="s">
        <v>31</v>
      </c>
      <c r="C15" s="67">
        <v>1</v>
      </c>
      <c r="D15" s="68" t="s">
        <v>25</v>
      </c>
      <c r="E15" s="69"/>
      <c r="F15" s="54">
        <f>C15*E15</f>
        <v>0</v>
      </c>
      <c r="G15" s="76"/>
      <c r="H15" s="31"/>
      <c r="I15" s="31"/>
      <c r="J15" s="31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</row>
    <row r="16" spans="1:112" ht="18" thickBot="1">
      <c r="A16" s="46">
        <f>A15+0.1</f>
        <v>1.3000000000000003</v>
      </c>
      <c r="B16" s="32" t="s">
        <v>29</v>
      </c>
      <c r="C16" s="65">
        <v>20</v>
      </c>
      <c r="D16" s="62" t="s">
        <v>24</v>
      </c>
      <c r="E16" s="63"/>
      <c r="F16" s="54">
        <f t="shared" ref="F16" si="0">C16*E16</f>
        <v>0</v>
      </c>
      <c r="G16" s="75"/>
      <c r="H16" s="31"/>
    </row>
    <row r="17" spans="1:7" ht="16.5" thickBot="1">
      <c r="A17" s="47">
        <f>+A13+1</f>
        <v>2</v>
      </c>
      <c r="B17" s="40" t="s">
        <v>30</v>
      </c>
      <c r="C17" s="43"/>
      <c r="D17" s="44"/>
      <c r="E17" s="43"/>
      <c r="F17" s="45"/>
      <c r="G17" s="56">
        <f>SUM(F18:F18)</f>
        <v>0</v>
      </c>
    </row>
    <row r="18" spans="1:7" ht="18" thickBot="1">
      <c r="A18" s="46">
        <v>2.1</v>
      </c>
      <c r="B18" s="59" t="s">
        <v>32</v>
      </c>
      <c r="C18" s="65">
        <v>2518.1999999999998</v>
      </c>
      <c r="D18" s="62" t="s">
        <v>23</v>
      </c>
      <c r="E18" s="64"/>
      <c r="F18" s="54">
        <f>C18*E18</f>
        <v>0</v>
      </c>
      <c r="G18" s="77"/>
    </row>
    <row r="19" spans="1:7" s="26" customFormat="1" ht="16.5" thickBot="1">
      <c r="A19" s="47">
        <v>3</v>
      </c>
      <c r="B19" s="40" t="s">
        <v>21</v>
      </c>
      <c r="C19" s="43"/>
      <c r="D19" s="44"/>
      <c r="E19" s="43"/>
      <c r="F19" s="45"/>
      <c r="G19" s="56">
        <f>SUM(F20:F20)</f>
        <v>0</v>
      </c>
    </row>
    <row r="20" spans="1:7" s="26" customFormat="1" ht="16.5" customHeight="1" thickBot="1">
      <c r="A20" s="71">
        <v>3.1</v>
      </c>
      <c r="B20" s="60" t="s">
        <v>22</v>
      </c>
      <c r="C20" s="65">
        <v>1</v>
      </c>
      <c r="D20" s="62" t="s">
        <v>25</v>
      </c>
      <c r="E20" s="63"/>
      <c r="F20" s="61">
        <f t="shared" ref="F20" si="1">C20*E20</f>
        <v>0</v>
      </c>
      <c r="G20" s="78"/>
    </row>
    <row r="21" spans="1:7" s="26" customFormat="1" ht="18" thickBot="1">
      <c r="A21" s="49"/>
      <c r="B21" s="50" t="s">
        <v>11</v>
      </c>
      <c r="C21" s="72"/>
      <c r="D21" s="72"/>
      <c r="E21" s="72"/>
      <c r="F21" s="73"/>
      <c r="G21" s="74">
        <f>SUM(G13:G19)</f>
        <v>0</v>
      </c>
    </row>
    <row r="22" spans="1:7" s="26" customFormat="1" ht="16.5" thickBot="1">
      <c r="A22" s="39"/>
      <c r="B22" s="52" t="s">
        <v>12</v>
      </c>
      <c r="C22" s="41"/>
      <c r="D22" s="41"/>
      <c r="E22" s="41"/>
      <c r="F22" s="48"/>
      <c r="G22" s="57">
        <f>SUM(G23:G27)</f>
        <v>0</v>
      </c>
    </row>
    <row r="23" spans="1:7" s="26" customFormat="1" ht="34.5">
      <c r="A23" s="27"/>
      <c r="B23" s="29" t="s">
        <v>14</v>
      </c>
      <c r="C23" s="53">
        <v>0.1</v>
      </c>
      <c r="D23" s="9"/>
      <c r="E23" s="9"/>
      <c r="F23" s="25"/>
      <c r="G23" s="79">
        <f>$G$21*C23</f>
        <v>0</v>
      </c>
    </row>
    <row r="24" spans="1:7" s="26" customFormat="1">
      <c r="A24" s="27"/>
      <c r="B24" s="30" t="s">
        <v>15</v>
      </c>
      <c r="C24" s="82">
        <v>3.5000000000000003E-2</v>
      </c>
      <c r="D24" s="9"/>
      <c r="E24" s="9"/>
      <c r="F24" s="25"/>
      <c r="G24" s="79">
        <f t="shared" ref="G24:G25" si="2">$G$21*C24</f>
        <v>0</v>
      </c>
    </row>
    <row r="25" spans="1:7" s="26" customFormat="1">
      <c r="A25" s="27"/>
      <c r="B25" s="30" t="s">
        <v>16</v>
      </c>
      <c r="C25" s="53">
        <v>0.01</v>
      </c>
      <c r="D25" s="9"/>
      <c r="E25" s="9"/>
      <c r="F25" s="25"/>
      <c r="G25" s="79">
        <f t="shared" si="2"/>
        <v>0</v>
      </c>
    </row>
    <row r="26" spans="1:7" s="26" customFormat="1">
      <c r="A26" s="27"/>
      <c r="B26" s="30" t="s">
        <v>17</v>
      </c>
      <c r="C26" s="58">
        <v>1E-3</v>
      </c>
      <c r="D26" s="9"/>
      <c r="E26" s="9"/>
      <c r="F26" s="25"/>
      <c r="G26" s="79">
        <f>$G$21*C26</f>
        <v>0</v>
      </c>
    </row>
    <row r="27" spans="1:7" s="26" customFormat="1" ht="18" thickBot="1">
      <c r="A27" s="27"/>
      <c r="B27" s="30" t="s">
        <v>18</v>
      </c>
      <c r="C27" s="53">
        <v>0.18</v>
      </c>
      <c r="D27" s="9"/>
      <c r="E27" s="9"/>
      <c r="F27" s="25"/>
      <c r="G27" s="79">
        <f>$G$23*C27</f>
        <v>0</v>
      </c>
    </row>
    <row r="28" spans="1:7" s="26" customFormat="1" ht="18" thickBot="1">
      <c r="A28" s="49"/>
      <c r="B28" s="50" t="s">
        <v>2</v>
      </c>
      <c r="C28" s="51"/>
      <c r="D28" s="51"/>
      <c r="E28" s="51"/>
      <c r="F28" s="51"/>
      <c r="G28" s="74">
        <f>G21+G22</f>
        <v>0</v>
      </c>
    </row>
    <row r="29" spans="1:7" s="26" customFormat="1">
      <c r="A29" s="66"/>
      <c r="B29" s="12"/>
      <c r="C29" s="12"/>
      <c r="D29" s="12"/>
      <c r="E29" s="12"/>
      <c r="F29" s="12"/>
      <c r="G29" s="6"/>
    </row>
    <row r="30" spans="1:7" s="26" customFormat="1" ht="15.75">
      <c r="A30" s="14"/>
      <c r="B30" s="15"/>
      <c r="C30" s="15"/>
      <c r="D30" s="15"/>
      <c r="E30" s="15"/>
      <c r="F30" s="15"/>
      <c r="G30" s="6"/>
    </row>
    <row r="31" spans="1:7" s="26" customFormat="1">
      <c r="A31" s="10"/>
      <c r="B31" s="16"/>
      <c r="C31" s="12"/>
      <c r="D31" s="12"/>
      <c r="E31" s="12"/>
      <c r="F31" s="13"/>
      <c r="G31" s="6"/>
    </row>
    <row r="32" spans="1:7" s="26" customFormat="1">
      <c r="A32" s="10"/>
      <c r="B32" s="11"/>
      <c r="C32" s="17"/>
      <c r="D32" s="17"/>
      <c r="E32" s="18"/>
      <c r="F32" s="17"/>
      <c r="G32" s="6"/>
    </row>
    <row r="33" spans="1:6" ht="22.35" customHeight="1">
      <c r="A33" s="1"/>
      <c r="B33" s="2"/>
      <c r="C33" s="3"/>
      <c r="D33" s="4"/>
      <c r="E33" s="5"/>
      <c r="F33" s="4"/>
    </row>
    <row r="34" spans="1:6" ht="20.100000000000001" customHeight="1">
      <c r="A34" s="10"/>
      <c r="B34" s="19"/>
      <c r="C34" s="20"/>
      <c r="D34" s="20"/>
      <c r="E34" s="19"/>
      <c r="F34" s="20"/>
    </row>
    <row r="35" spans="1:6" ht="30.75" customHeight="1">
      <c r="A35" s="10"/>
      <c r="B35" s="2"/>
      <c r="D35" s="4"/>
      <c r="E35" s="19"/>
      <c r="F35" s="4"/>
    </row>
    <row r="36" spans="1:6" ht="16.350000000000001" customHeight="1">
      <c r="A36" s="10"/>
      <c r="B36" s="21"/>
      <c r="C36" s="21"/>
      <c r="D36" s="21"/>
      <c r="E36" s="2"/>
      <c r="F36" s="21"/>
    </row>
    <row r="37" spans="1:6">
      <c r="B37" s="7"/>
      <c r="E37" s="5"/>
      <c r="F37" s="23"/>
    </row>
    <row r="38" spans="1:6">
      <c r="B38" s="7"/>
    </row>
    <row r="42" spans="1:6" ht="18.600000000000001" customHeight="1"/>
    <row r="43" spans="1:6" ht="23.1" customHeight="1"/>
  </sheetData>
  <mergeCells count="11">
    <mergeCell ref="A9:B9"/>
    <mergeCell ref="C9:G9"/>
    <mergeCell ref="A1:G5"/>
    <mergeCell ref="A6:G6"/>
    <mergeCell ref="A7:G7"/>
    <mergeCell ref="A8:G8"/>
    <mergeCell ref="A10:B10"/>
    <mergeCell ref="C10:G10"/>
    <mergeCell ref="A11:B11"/>
    <mergeCell ref="C11:E11"/>
    <mergeCell ref="F11:G11"/>
  </mergeCells>
  <phoneticPr fontId="34" type="noConversion"/>
  <printOptions horizontalCentered="1"/>
  <pageMargins left="0.15748031496062992" right="0.23622047244094491" top="0.43307086614173229" bottom="0.78740157480314965" header="0.31496062992125984" footer="0.31496062992125984"/>
  <pageSetup scale="60" fitToWidth="0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LISTO</vt:lpstr>
      <vt:lpstr>'Presupuesto LISTO'!Área_de_impresión</vt:lpstr>
      <vt:lpstr>'Presupuesto LISTO'!Títulos_a_imprimir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Hector Tamburini</dc:creator>
  <cp:lastModifiedBy>Luz Clarita Rodriguez Noboa</cp:lastModifiedBy>
  <cp:lastPrinted>2026-02-10T19:06:47Z</cp:lastPrinted>
  <dcterms:created xsi:type="dcterms:W3CDTF">2015-03-16T14:26:03Z</dcterms:created>
  <dcterms:modified xsi:type="dcterms:W3CDTF">2026-04-15T21:28:59Z</dcterms:modified>
</cp:coreProperties>
</file>